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90" windowWidth="15180" windowHeight="11280" tabRatio="854" firstSheet="1" activeTab="4"/>
  </bookViews>
  <sheets>
    <sheet name="Overview" sheetId="10" r:id="rId1"/>
    <sheet name="Annex 1 -LV-HV Charges" sheetId="1" r:id="rId2"/>
    <sheet name="Annex 2 - EHV Charges" sheetId="5" r:id="rId3"/>
    <sheet name="Annex 3 - Preserved Charges" sheetId="8" r:id="rId4"/>
    <sheet name="Annex 4 - LDNO Charges" sheetId="4" r:id="rId5"/>
    <sheet name="Annex 5 - LLFs" sheetId="9" r:id="rId6"/>
    <sheet name="Annex 6 - Nodal prices LRIC" sheetId="7" r:id="rId7"/>
  </sheets>
  <definedNames>
    <definedName name="OLE_LINK1" localSheetId="3">'Annex 3 - Preserved Charges'!#REF!</definedName>
    <definedName name="_xlnm.Print_Area" localSheetId="1">'Annex 1 -LV-HV Charges'!$A$2:$K$24</definedName>
    <definedName name="_xlnm.Print_Area" localSheetId="2">'Annex 2 - EHV Charges'!$A$76:$G$124</definedName>
    <definedName name="_xlnm.Print_Area" localSheetId="3">'Annex 3 - Preserved Charges'!$A$2:$J$15</definedName>
    <definedName name="_xlnm.Print_Area" localSheetId="4">'Annex 4 - LDNO Charges'!$A$2:$I$147</definedName>
    <definedName name="_xlnm.Print_Area" localSheetId="5">'Annex 5 - LLFs'!$A$2:$F$118</definedName>
    <definedName name="_xlnm.Print_Area" localSheetId="6">'Annex 6 - Nodal prices LRIC'!$A$2:$F$26</definedName>
    <definedName name="_xlnm.Print_Titles" localSheetId="1">'Annex 1 -LV-HV Charges'!$2:$3</definedName>
    <definedName name="_xlnm.Print_Titles" localSheetId="2">'Annex 2 - EHV Charges'!$2:$3</definedName>
    <definedName name="_xlnm.Print_Titles" localSheetId="4">'Annex 4 - LDNO Charges'!$2:$3</definedName>
    <definedName name="_xlnm.Print_Titles" localSheetId="6">'Annex 6 - Nodal prices LRIC'!$2:$3</definedName>
  </definedNames>
  <calcPr calcId="125725"/>
</workbook>
</file>

<file path=xl/calcChain.xml><?xml version="1.0" encoding="utf-8"?>
<calcChain xmlns="http://schemas.openxmlformats.org/spreadsheetml/2006/main">
  <c r="J78" i="5"/>
  <c r="I78"/>
  <c r="B10" i="10"/>
  <c r="A2" i="9"/>
  <c r="A76" i="5" l="1"/>
  <c r="A2"/>
  <c r="A2" i="7"/>
  <c r="A2" i="4"/>
  <c r="A2" i="8"/>
  <c r="A2" i="1"/>
</calcChain>
</file>

<file path=xl/sharedStrings.xml><?xml version="1.0" encoding="utf-8"?>
<sst xmlns="http://schemas.openxmlformats.org/spreadsheetml/2006/main" count="1681" uniqueCount="1010">
  <si>
    <t>Excess Capacity charge
(p/kVA)</t>
  </si>
  <si>
    <t>Domestic Unrestricted</t>
  </si>
  <si>
    <t>Domestic Two Rate</t>
  </si>
  <si>
    <t>LV Medium Non-Domestic</t>
  </si>
  <si>
    <t>NHH UMS</t>
  </si>
  <si>
    <t>LV UMS (Pseudo HH Metered)</t>
  </si>
  <si>
    <t>LV Generation NHH</t>
  </si>
  <si>
    <t>LV Generation Intermittent</t>
  </si>
  <si>
    <t>LV Generation Non-Intermittent</t>
  </si>
  <si>
    <t>LV Sub Generation Intermittent</t>
  </si>
  <si>
    <t>LV Sub Generation Non-Intermittent</t>
  </si>
  <si>
    <t>HV Generation Intermittent</t>
  </si>
  <si>
    <t>HV Generation Non-Intermittent</t>
  </si>
  <si>
    <t>HV Sub Generation Non-Intermittent</t>
  </si>
  <si>
    <t>HV Sub Generation Intermittent</t>
  </si>
  <si>
    <t>LV Sub Generation NHH</t>
  </si>
  <si>
    <t>Domestic Off Peak (related MPAN)</t>
  </si>
  <si>
    <t>Small Non Domestic Unrestricted</t>
  </si>
  <si>
    <t>Small Non Domestic Two Rate</t>
  </si>
  <si>
    <t>Small Non Domestic Off Peak (related MPAN)</t>
  </si>
  <si>
    <t>LV Sub Medium Non-Domestic</t>
  </si>
  <si>
    <t>HV Medium Non-Domestic</t>
  </si>
  <si>
    <t>LV HH Metered</t>
  </si>
  <si>
    <t>LV Sub HH Metered</t>
  </si>
  <si>
    <t>HV HH Metered</t>
  </si>
  <si>
    <t>5-8</t>
  </si>
  <si>
    <t>1&amp;8</t>
  </si>
  <si>
    <t>LDNO LV: Domestic Unrestricted</t>
  </si>
  <si>
    <t>LDNO LV: Domestic Two Rate</t>
  </si>
  <si>
    <t>LDNO LV: Domestic Off Peak (related MPAN)</t>
  </si>
  <si>
    <t>LDNO LV: Small Non Domestic Unrestricted</t>
  </si>
  <si>
    <t>LDNO LV: Small Non Domestic Two Rate</t>
  </si>
  <si>
    <t>LDNO LV: Small Non Domestic Off Peak (related MPAN)</t>
  </si>
  <si>
    <t>LDNO LV: LV Medium Non-Domestic</t>
  </si>
  <si>
    <t>LDNO LV: LV HH Metered</t>
  </si>
  <si>
    <t>LDNO LV: NHH UMS</t>
  </si>
  <si>
    <t>LDNO LV: LV UMS (Pseudo HH Metered)</t>
  </si>
  <si>
    <t>LDNO LV: LV Generation NHH</t>
  </si>
  <si>
    <t>LDNO LV: LV Generation Intermittent</t>
  </si>
  <si>
    <t>LDNO LV: LV Generation Non-Intermittent</t>
  </si>
  <si>
    <t>LDNO HV: Domestic Unrestricted</t>
  </si>
  <si>
    <t>LDNO HV: Domestic Two Rate</t>
  </si>
  <si>
    <t>LDNO HV: Domestic Off Peak (related MPAN)</t>
  </si>
  <si>
    <t>LDNO HV: Small Non Domestic Unrestricted</t>
  </si>
  <si>
    <t>LDNO HV: Small Non Domestic Two Rate</t>
  </si>
  <si>
    <t>LDNO HV: Small Non Domestic Off Peak (related MPAN)</t>
  </si>
  <si>
    <t>LDNO HV: LV Medium Non-Domestic</t>
  </si>
  <si>
    <t>LDNO HV: LV HH Metered</t>
  </si>
  <si>
    <t>LDNO HV: LV Sub HH Metered</t>
  </si>
  <si>
    <t>LDNO HV: HV HH Metered</t>
  </si>
  <si>
    <t>LDNO HV: NHH UMS</t>
  </si>
  <si>
    <t>LDNO HV: LV UMS (Pseudo HH Metered)</t>
  </si>
  <si>
    <t>LDNO HV: LV Generation NHH</t>
  </si>
  <si>
    <t>LDNO HV: LV Sub Generation NHH</t>
  </si>
  <si>
    <t>LDNO HV: LV Generation Intermittent</t>
  </si>
  <si>
    <t>LDNO HV: LV Generation Non-Intermittent</t>
  </si>
  <si>
    <t>LDNO HV: LV Sub Generation Intermittent</t>
  </si>
  <si>
    <t>LDNO HV: LV Sub Generation Non-Intermittent</t>
  </si>
  <si>
    <t>LDNO HV: HV Generation Intermittent</t>
  </si>
  <si>
    <t>LDNO HV: HV Generation Non-Intermittent</t>
  </si>
  <si>
    <t>Closed LLFCs</t>
  </si>
  <si>
    <t>Node/Zone ID</t>
  </si>
  <si>
    <t>Geographical name</t>
  </si>
  <si>
    <t>Charge 1 local (£/kVA)</t>
  </si>
  <si>
    <t>Charge 1 remote (£/kVA)</t>
  </si>
  <si>
    <t>Charge 2 local (£/kVA)</t>
  </si>
  <si>
    <t>Charge 2 remote (£/kVA)</t>
  </si>
  <si>
    <t>Super red rate p/kWh</t>
  </si>
  <si>
    <t>Import capacity p/kVA/day</t>
  </si>
  <si>
    <t>Exceeded import capacity charge (p/kVA/day)</t>
  </si>
  <si>
    <t>Exceeded export capacity charge (p/kVA/day)</t>
  </si>
  <si>
    <t>Unique Identifier</t>
  </si>
  <si>
    <t>Notes:</t>
  </si>
  <si>
    <t>NHH Preserved Charges/Additional LLFC Classes</t>
  </si>
  <si>
    <t>HH Preserved Charges/Additional LLFC Classes</t>
  </si>
  <si>
    <t>Metered voltage, respective periods and associated LLFCs</t>
  </si>
  <si>
    <t>Metered Voltage</t>
  </si>
  <si>
    <t>Period 1</t>
  </si>
  <si>
    <t>Period 2</t>
  </si>
  <si>
    <t>Period 3</t>
  </si>
  <si>
    <t>Period 4</t>
  </si>
  <si>
    <t>Associated LLFC</t>
  </si>
  <si>
    <t>Site</t>
  </si>
  <si>
    <t>Demand</t>
  </si>
  <si>
    <t>Generation</t>
  </si>
  <si>
    <t>Generic Demand and Generation LLFs</t>
  </si>
  <si>
    <t>EHV Site Specific LLFs</t>
  </si>
  <si>
    <t>LDNO EHV: Domestic Unrestricted</t>
  </si>
  <si>
    <t>LDNO EHV: Domestic Two Rate</t>
  </si>
  <si>
    <t>LDNO EHV: Domestic Off Peak (related MPAN)</t>
  </si>
  <si>
    <t>LDNO EHV: Small Non Domestic Unrestricted</t>
  </si>
  <si>
    <t>LDNO EHV: Small Non Domestic Two Rate</t>
  </si>
  <si>
    <t>LDNO EHV: Small Non Domestic Off Peak (related MPAN)</t>
  </si>
  <si>
    <t>LDNO EHV: LV Medium Non-Domestic</t>
  </si>
  <si>
    <t>LDNO EHV: LV HH Metered</t>
  </si>
  <si>
    <t>LDNO EHV: LV Sub HH Metered</t>
  </si>
  <si>
    <t>LDNO EHV: HV HH Metered</t>
  </si>
  <si>
    <t>LDNO EHV: NHH UMS</t>
  </si>
  <si>
    <t>LDNO EHV: LV UMS (Pseudo HH Metered)</t>
  </si>
  <si>
    <t>LDNO EHV: LV Generation NHH</t>
  </si>
  <si>
    <t>LDNO EHV: LV Sub Generation NHH</t>
  </si>
  <si>
    <t>LDNO EHV: LV Generation Intermittent</t>
  </si>
  <si>
    <t>LDNO EHV: LV Generation Non-Intermittent</t>
  </si>
  <si>
    <t>LDNO EHV: LV Sub Generation Intermittent</t>
  </si>
  <si>
    <t>LDNO EHV: LV Sub Generation Non-Intermittent</t>
  </si>
  <si>
    <t>LDNO EHV: HV Generation Intermittent</t>
  </si>
  <si>
    <t>LDNO EHV: HV Generation Non-Intermittent</t>
  </si>
  <si>
    <t>Time periods</t>
  </si>
  <si>
    <t>Notes</t>
  </si>
  <si>
    <t>All the above times are in UK Clock time</t>
  </si>
  <si>
    <t>Monday to Friday 
Mar to Oct</t>
  </si>
  <si>
    <t>Monday to Friday 
Nov to Feb</t>
  </si>
  <si>
    <t>Saturday and Sunday
All Year</t>
  </si>
  <si>
    <t>Year</t>
  </si>
  <si>
    <t>Company, charging year, data version</t>
  </si>
  <si>
    <t>List of data tables in this workbook</t>
  </si>
  <si>
    <t>Worksheet</t>
  </si>
  <si>
    <t>Information</t>
  </si>
  <si>
    <t>Annex 1 -LV-HV Charges</t>
  </si>
  <si>
    <t>Back to Overview</t>
  </si>
  <si>
    <t>Annex 2 - EHV Charges</t>
  </si>
  <si>
    <t>Annex 3 - Preserved Charges</t>
  </si>
  <si>
    <t>Annex 4 - LDNO Charges</t>
  </si>
  <si>
    <t>Annex 5 - LLFs</t>
  </si>
  <si>
    <t>Annex 6 - Nodal prices</t>
  </si>
  <si>
    <t>Annex 1 contains charges to LV and HV Designated Properties.</t>
  </si>
  <si>
    <t xml:space="preserve">Annex 3 contains details of any preserved and additional charges that are valid at this time. </t>
  </si>
  <si>
    <t>Distribution area</t>
  </si>
  <si>
    <t>Annex 5 contains  the LLFs which must be used to adjust the Metering System volumes to take account of losses on the Distribution Network.</t>
  </si>
  <si>
    <t xml:space="preserve">Annex 6 contains the un-scaled [nodal /network group] costs used to calculate the current EDCM charges. </t>
  </si>
  <si>
    <t>2012-13</t>
  </si>
  <si>
    <t>Status</t>
  </si>
  <si>
    <t>Effective From</t>
  </si>
  <si>
    <t>April 2012</t>
  </si>
  <si>
    <t>Company, charging year, effective from, status</t>
  </si>
  <si>
    <t>Open LLFCs</t>
  </si>
  <si>
    <t>PCs</t>
  </si>
  <si>
    <t>Unit rate 1 p/kWh</t>
  </si>
  <si>
    <t>Unit rate 2 p/kWh</t>
  </si>
  <si>
    <t>Unit rate 3 p/kWh</t>
  </si>
  <si>
    <t>Fixed charge p/MPAN/day</t>
  </si>
  <si>
    <t>Capacity charge p/kVA/day</t>
  </si>
  <si>
    <t>Reactive power charge p/kVArh</t>
  </si>
  <si>
    <t>DNOs paste value cells A16:I40 from CDCM 3701 into cells A4:J28</t>
  </si>
  <si>
    <t>Notes to users of this spreadsheet</t>
  </si>
  <si>
    <t>Enter any general notes</t>
  </si>
  <si>
    <t>Notes to DNOs populating this spreadsheet</t>
  </si>
  <si>
    <t>DNOs must endeavour to maintain consistency in the structure of this spreadsheet.
Any changes to the structure must be noted in the 'Notes to users'</t>
  </si>
  <si>
    <t>Copy from CDCM "Tariffs!D41:I73" and paste values into C4</t>
  </si>
  <si>
    <t>Copy from EDCM "LDNORev!B460:G569" and paste values into C38</t>
  </si>
  <si>
    <t>LDNO HVplus: Domestic Unrestricted</t>
  </si>
  <si>
    <t>LDNO HVplus: Domestic Two Rate</t>
  </si>
  <si>
    <t>LDNO HVplus: Domestic Off Peak (related MPAN)</t>
  </si>
  <si>
    <t>LDNO HVplus: Small Non Domestic Unrestricted</t>
  </si>
  <si>
    <t>LDNO HVplus: Small Non Domestic Two Rate</t>
  </si>
  <si>
    <t>LDNO HVplus: Small Non Domestic Off Peak (related MPAN)</t>
  </si>
  <si>
    <t>LDNO HVplus: LV Medium Non-Domestic</t>
  </si>
  <si>
    <t>LDNO HVplus: LV Sub Medium Non-Domestic</t>
  </si>
  <si>
    <t>LDNO HVplus: HV Medium Non-Domestic</t>
  </si>
  <si>
    <t>LDNO HVplus: LV HH Metered</t>
  </si>
  <si>
    <t>LDNO HVplus: LV Sub HH Metered</t>
  </si>
  <si>
    <t>LDNO HVplus: HV HH Metered</t>
  </si>
  <si>
    <t>LDNO HVplus: NHH UMS</t>
  </si>
  <si>
    <t>LDNO HVplus: LV UMS (Pseudo HH Metered)</t>
  </si>
  <si>
    <t>LDNO HVplus: LV Generation NHH</t>
  </si>
  <si>
    <t>LDNO HVplus: LV Sub Generation NHH</t>
  </si>
  <si>
    <t>LDNO HVplus: LV Generation Intermittent</t>
  </si>
  <si>
    <t>LDNO HVplus: LV Generation Non-Intermittent</t>
  </si>
  <si>
    <t>LDNO HVplus: LV Sub Generation Intermittent</t>
  </si>
  <si>
    <t>LDNO HVplus: LV Sub Generation Non-Intermittent</t>
  </si>
  <si>
    <t>LDNO HVplus: HV Generation Intermittent</t>
  </si>
  <si>
    <t>LDNO HVplus: HV Generation Non-Intermittent</t>
  </si>
  <si>
    <t>LDNO EHV: LV Sub Medium Non-Domestic</t>
  </si>
  <si>
    <t>LDNO EHV: HV Medium Non-Domestic</t>
  </si>
  <si>
    <t>LDNO 132kV/EHV: Domestic Unrestricted</t>
  </si>
  <si>
    <t>LDNO 132kV/EHV: Domestic Two Rate</t>
  </si>
  <si>
    <t>LDNO 132kV/EHV: Domestic Off Peak (related MPAN)</t>
  </si>
  <si>
    <t>LDNO 132kV/EHV: Small Non Domestic Unrestricted</t>
  </si>
  <si>
    <t>LDNO 132kV/EHV: Small Non Domestic Two Rate</t>
  </si>
  <si>
    <t>LDNO 132kV/EHV: Small Non Domestic Off Peak (related MPAN)</t>
  </si>
  <si>
    <t>LDNO 132kV/EHV: LV Medium Non-Domestic</t>
  </si>
  <si>
    <t>LDNO 132kV/EHV: LV Sub Medium Non-Domestic</t>
  </si>
  <si>
    <t>LDNO 132kV/EHV: HV Medium Non-Domestic</t>
  </si>
  <si>
    <t>LDNO 132kV/EHV: LV HH Metered</t>
  </si>
  <si>
    <t>LDNO 132kV/EHV: LV Sub HH Metered</t>
  </si>
  <si>
    <t>LDNO 132kV/EHV: HV HH Metered</t>
  </si>
  <si>
    <t>LDNO 132kV/EHV: NHH UMS</t>
  </si>
  <si>
    <t>LDNO 132kV/EHV: LV UMS (Pseudo HH Metered)</t>
  </si>
  <si>
    <t>LDNO 132kV/EHV: LV Generation NHH</t>
  </si>
  <si>
    <t>LDNO 132kV/EHV: LV Sub Generation NHH</t>
  </si>
  <si>
    <t>LDNO 132kV/EHV: LV Generation Intermittent</t>
  </si>
  <si>
    <t>LDNO 132kV/EHV: LV Generation Non-Intermittent</t>
  </si>
  <si>
    <t>LDNO 132kV/EHV: LV Sub Generation Intermittent</t>
  </si>
  <si>
    <t>LDNO 132kV/EHV: LV Sub Generation Non-Intermittent</t>
  </si>
  <si>
    <t>LDNO 132kV/EHV: HV Generation Intermittent</t>
  </si>
  <si>
    <t>LDNO 132kV/EHV: HV Generation Non-Intermittent</t>
  </si>
  <si>
    <t>LDNO 132kV: Domestic Unrestricted</t>
  </si>
  <si>
    <t>LDNO 132kV: Domestic Two Rate</t>
  </si>
  <si>
    <t>LDNO 132kV: Domestic Off Peak (related MPAN)</t>
  </si>
  <si>
    <t>LDNO 132kV: Small Non Domestic Unrestricted</t>
  </si>
  <si>
    <t>LDNO 132kV: Small Non Domestic Two Rate</t>
  </si>
  <si>
    <t>LDNO 132kV: Small Non Domestic Off Peak (related MPAN)</t>
  </si>
  <si>
    <t>LDNO 132kV: LV Medium Non-Domestic</t>
  </si>
  <si>
    <t>LDNO 132kV: LV Sub Medium Non-Domestic</t>
  </si>
  <si>
    <t>LDNO 132kV: HV Medium Non-Domestic</t>
  </si>
  <si>
    <t>LDNO 132kV: LV HH Metered</t>
  </si>
  <si>
    <t>LDNO 132kV: LV Sub HH Metered</t>
  </si>
  <si>
    <t>LDNO 132kV: HV HH Metered</t>
  </si>
  <si>
    <t>LDNO 132kV: NHH UMS</t>
  </si>
  <si>
    <t>LDNO 132kV: LV UMS (Pseudo HH Metered)</t>
  </si>
  <si>
    <t>LDNO 132kV: LV Generation NHH</t>
  </si>
  <si>
    <t>LDNO 132kV: LV Sub Generation NHH</t>
  </si>
  <si>
    <t>LDNO 132kV: LV Generation Intermittent</t>
  </si>
  <si>
    <t>LDNO 132kV: LV Generation Non-Intermittent</t>
  </si>
  <si>
    <t>LDNO 132kV: LV Sub Generation Intermittent</t>
  </si>
  <si>
    <t>LDNO 132kV: LV Sub Generation Non-Intermittent</t>
  </si>
  <si>
    <t>LDNO 132kV: HV Generation Intermittent</t>
  </si>
  <si>
    <t>LDNO 132kV: HV Generation Non-Intermittent</t>
  </si>
  <si>
    <t>LDNO 0000: Domestic Unrestricted</t>
  </si>
  <si>
    <t>LDNO 0000: Domestic Two Rate</t>
  </si>
  <si>
    <t>LDNO 0000: Domestic Off Peak (related MPAN)</t>
  </si>
  <si>
    <t>LDNO 0000: Small Non Domestic Unrestricted</t>
  </si>
  <si>
    <t>LDNO 0000: Small Non Domestic Two Rate</t>
  </si>
  <si>
    <t>LDNO 0000: Small Non Domestic Off Peak (related MPAN)</t>
  </si>
  <si>
    <t>LDNO 0000: LV Medium Non-Domestic</t>
  </si>
  <si>
    <t>LDNO 0000: LV Sub Medium Non-Domestic</t>
  </si>
  <si>
    <t>LDNO 0000: HV Medium Non-Domestic</t>
  </si>
  <si>
    <t>LDNO 0000: LV HH Metered</t>
  </si>
  <si>
    <t>LDNO 0000: LV Sub HH Metered</t>
  </si>
  <si>
    <t>LDNO 0000: HV HH Metered</t>
  </si>
  <si>
    <t>LDNO 0000: NHH UMS</t>
  </si>
  <si>
    <t>LDNO 0000: LV UMS (Pseudo HH Metered)</t>
  </si>
  <si>
    <t>LDNO 0000: LV Generation NHH</t>
  </si>
  <si>
    <t>LDNO 0000: LV Sub Generation NHH</t>
  </si>
  <si>
    <t>LDNO 0000: LV Generation Intermittent</t>
  </si>
  <si>
    <t>LDNO 0000: LV Generation Non-Intermittent</t>
  </si>
  <si>
    <t>LDNO 0000: LV Sub Generation Intermittent</t>
  </si>
  <si>
    <t>LDNO 0000: LV Sub Generation Non-Intermittent</t>
  </si>
  <si>
    <t>LDNO 0000: HV Generation Intermittent</t>
  </si>
  <si>
    <t>LDNO 0000: HV Generation Non-Intermittent</t>
  </si>
  <si>
    <t>LLFC</t>
  </si>
  <si>
    <t>Tariff name</t>
  </si>
  <si>
    <t>Fixed charge for demand p/day</t>
  </si>
  <si>
    <t>Fixed charge for generation p/day</t>
  </si>
  <si>
    <t>Export capacity p/kVA/day</t>
  </si>
  <si>
    <t>Unit charge p/kWh</t>
  </si>
  <si>
    <t xml:space="preserve">Annex 4 contains charges that are levied on the owner of an embedded network within South Eastern Power Networks'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 </t>
  </si>
  <si>
    <t>HV Sub HH Metered</t>
  </si>
  <si>
    <t>Excess Capacity charge (p/kVA)</t>
  </si>
  <si>
    <t>10, 20</t>
  </si>
  <si>
    <t>n/a</t>
  </si>
  <si>
    <t>30, 40</t>
  </si>
  <si>
    <t>Airbus UK Ltd</t>
  </si>
  <si>
    <t xml:space="preserve">2200030348986
2200032178340
2200032178368
2200032178377
2200041226558
2200041226567
</t>
  </si>
  <si>
    <t>RR Power Development</t>
  </si>
  <si>
    <t>Norbora</t>
  </si>
  <si>
    <t>BAE Systems</t>
  </si>
  <si>
    <t xml:space="preserve">2200030346906
2200030346998
</t>
  </si>
  <si>
    <t>ST Regis</t>
  </si>
  <si>
    <t xml:space="preserve">2200030348319
2200030348328
</t>
  </si>
  <si>
    <t>SWW Roadford</t>
  </si>
  <si>
    <t>Tarmac</t>
  </si>
  <si>
    <t>Rolls Royce TT</t>
  </si>
  <si>
    <t>2200040237104 2200030348639</t>
  </si>
  <si>
    <t>SWW Tamar</t>
  </si>
  <si>
    <t>DML - Central</t>
  </si>
  <si>
    <t>2200030348790</t>
  </si>
  <si>
    <t>DML - North</t>
  </si>
  <si>
    <t>2200030349242</t>
  </si>
  <si>
    <t>Imerys1(Blackpool)</t>
  </si>
  <si>
    <t>2200032010850</t>
  </si>
  <si>
    <t>Imerys3(Trebal)</t>
  </si>
  <si>
    <t>2200032010879</t>
  </si>
  <si>
    <t>Imerys4(Bugle)</t>
  </si>
  <si>
    <t>2200030348382</t>
  </si>
  <si>
    <t>Imerys5(Drinnick)</t>
  </si>
  <si>
    <t>2200030348452</t>
  </si>
  <si>
    <t>Imerys6(Par)</t>
  </si>
  <si>
    <t>2200030348666</t>
  </si>
  <si>
    <t>629</t>
  </si>
  <si>
    <t>Bears Down</t>
  </si>
  <si>
    <t>2200040164245</t>
  </si>
  <si>
    <t>612</t>
  </si>
  <si>
    <t>Bradon Farm</t>
  </si>
  <si>
    <t>2200032168607</t>
  </si>
  <si>
    <t>613</t>
  </si>
  <si>
    <t>Carland Cross</t>
  </si>
  <si>
    <t>2200040848888</t>
  </si>
  <si>
    <t>627</t>
  </si>
  <si>
    <t>Chelson</t>
  </si>
  <si>
    <t>2200040979020</t>
  </si>
  <si>
    <t>636</t>
  </si>
  <si>
    <t>Delabole</t>
  </si>
  <si>
    <t>2200041786674</t>
  </si>
  <si>
    <t>615</t>
  </si>
  <si>
    <t>Forestmoor 1</t>
  </si>
  <si>
    <t>2200040863404</t>
  </si>
  <si>
    <t>616</t>
  </si>
  <si>
    <t>Forestmoor 2</t>
  </si>
  <si>
    <t>2200040863431</t>
  </si>
  <si>
    <t>634</t>
  </si>
  <si>
    <t>Heathfield</t>
  </si>
  <si>
    <t>2200041625596</t>
  </si>
  <si>
    <t>625</t>
  </si>
  <si>
    <t>Marsh Barton</t>
  </si>
  <si>
    <t>2200031995530</t>
  </si>
  <si>
    <t>633</t>
  </si>
  <si>
    <t>Shooters Bottom</t>
  </si>
  <si>
    <t>2200041499771</t>
  </si>
  <si>
    <t>632</t>
  </si>
  <si>
    <t>St Day</t>
  </si>
  <si>
    <t>2200040473921</t>
  </si>
  <si>
    <t>705</t>
  </si>
  <si>
    <t>AstraZeneca</t>
  </si>
  <si>
    <t>2200040661200  2200040661219</t>
  </si>
  <si>
    <t>697</t>
  </si>
  <si>
    <t>Abbeywood</t>
  </si>
  <si>
    <t xml:space="preserve">2200030348026 2200030348035 </t>
  </si>
  <si>
    <t>669</t>
  </si>
  <si>
    <t>Avonmouth Docks</t>
  </si>
  <si>
    <t>2200030348718</t>
  </si>
  <si>
    <t>699</t>
  </si>
  <si>
    <t>Blagdon</t>
  </si>
  <si>
    <t>2200030354118</t>
  </si>
  <si>
    <t>702</t>
  </si>
  <si>
    <t>Portbury Dock</t>
  </si>
  <si>
    <t>2200030349260</t>
  </si>
  <si>
    <t>698</t>
  </si>
  <si>
    <t>HewlettPackard</t>
  </si>
  <si>
    <t>2200030347101 2200032161995</t>
  </si>
  <si>
    <t>707</t>
  </si>
  <si>
    <t>Hemyock</t>
  </si>
  <si>
    <t>2200041209970</t>
  </si>
  <si>
    <t>701</t>
  </si>
  <si>
    <t>BGasHallen</t>
  </si>
  <si>
    <t>2200031846059</t>
  </si>
  <si>
    <t>706</t>
  </si>
  <si>
    <t>DairyCrestDavidstow</t>
  </si>
  <si>
    <t>2200040468930</t>
  </si>
  <si>
    <t>700</t>
  </si>
  <si>
    <t>BristolAirport</t>
  </si>
  <si>
    <t>2200031997529 2200031997477</t>
  </si>
  <si>
    <t>704</t>
  </si>
  <si>
    <t>FalmouthDocks</t>
  </si>
  <si>
    <t>2200030349093 2200040240630</t>
  </si>
  <si>
    <t>703</t>
  </si>
  <si>
    <t>Whatley Quarry</t>
  </si>
  <si>
    <t>2200030348470</t>
  </si>
  <si>
    <t>7158</t>
  </si>
  <si>
    <t>Huntworth</t>
  </si>
  <si>
    <t>Langage</t>
  </si>
  <si>
    <t>2200041527904</t>
  </si>
  <si>
    <t>614</t>
  </si>
  <si>
    <t>Cold Northcott</t>
  </si>
  <si>
    <t>2200031822971</t>
  </si>
  <si>
    <t>617</t>
  </si>
  <si>
    <t>Four Burrows</t>
  </si>
  <si>
    <t>628</t>
  </si>
  <si>
    <t>Darracott</t>
  </si>
  <si>
    <t>619</t>
  </si>
  <si>
    <t>St Breock</t>
  </si>
  <si>
    <t>626</t>
  </si>
  <si>
    <t>Connon Bridge</t>
  </si>
  <si>
    <t>709</t>
  </si>
  <si>
    <t>Royal United Hospital</t>
  </si>
  <si>
    <t>2200030346710 2200032196710</t>
  </si>
  <si>
    <t>635</t>
  </si>
  <si>
    <t>Goonhilly</t>
  </si>
  <si>
    <t>664</t>
  </si>
  <si>
    <t>Isles of Scilly</t>
  </si>
  <si>
    <t>712</t>
  </si>
  <si>
    <t>Hill Barton Business Pk</t>
  </si>
  <si>
    <t>New Connection</t>
  </si>
  <si>
    <t>637</t>
  </si>
  <si>
    <t>Fullabrook</t>
  </si>
  <si>
    <t>713</t>
  </si>
  <si>
    <t>Avonmouth BCC WF 33kV Gen</t>
  </si>
  <si>
    <t>663</t>
  </si>
  <si>
    <t>Beechgrove Farm PV 33kV</t>
  </si>
  <si>
    <t>2200042042966</t>
  </si>
  <si>
    <t>665</t>
  </si>
  <si>
    <t>BLACKDITCH 33kV</t>
  </si>
  <si>
    <t>2200042019345</t>
  </si>
  <si>
    <t>714</t>
  </si>
  <si>
    <t>Bodiniel PV Park 33kV Gen</t>
  </si>
  <si>
    <t>662</t>
  </si>
  <si>
    <t>Causilgey PV 33kV Gen</t>
  </si>
  <si>
    <t>644</t>
  </si>
  <si>
    <t>Churchtown Farm PV 33kV</t>
  </si>
  <si>
    <t>2200041978852</t>
  </si>
  <si>
    <t>648</t>
  </si>
  <si>
    <t>Chynoweth PV 33kV Gen</t>
  </si>
  <si>
    <t>652</t>
  </si>
  <si>
    <t>East Langford PV 33kV</t>
  </si>
  <si>
    <t>2200041978728</t>
  </si>
  <si>
    <t>655</t>
  </si>
  <si>
    <t>Eastcombe PV 33kV Gen</t>
  </si>
  <si>
    <t>715</t>
  </si>
  <si>
    <t>Garlenick WF 33kV</t>
  </si>
  <si>
    <t>647</t>
  </si>
  <si>
    <t>Howton Farm PV 33kV</t>
  </si>
  <si>
    <t>2200041979874</t>
  </si>
  <si>
    <t>639</t>
  </si>
  <si>
    <t>Luxulyan PV 33kV Gen</t>
  </si>
  <si>
    <t>New connection</t>
  </si>
  <si>
    <t>643</t>
  </si>
  <si>
    <t>Manor PV Farm 33kV</t>
  </si>
  <si>
    <t>2200041978773</t>
  </si>
  <si>
    <t>653</t>
  </si>
  <si>
    <t>NINNIS PV 33kV Gen</t>
  </si>
  <si>
    <t>638</t>
  </si>
  <si>
    <t>North Petherwin 33kV Gen</t>
  </si>
  <si>
    <t>645</t>
  </si>
  <si>
    <t>Trenouth PV 33kV</t>
  </si>
  <si>
    <t>2200041978791</t>
  </si>
  <si>
    <t>716</t>
  </si>
  <si>
    <t>Warleigh Barton PV 33kV Gen</t>
  </si>
  <si>
    <t>654</t>
  </si>
  <si>
    <t>Willsland PV 33kV Gen</t>
  </si>
  <si>
    <t>717</t>
  </si>
  <si>
    <t>Winnards Perch PV 33kV Gen</t>
  </si>
  <si>
    <t>642</t>
  </si>
  <si>
    <t>Woodland Barton PV 33kV Gen</t>
  </si>
  <si>
    <t>734</t>
  </si>
  <si>
    <t>CARLAND CROSS 33kV</t>
  </si>
  <si>
    <t>N/A</t>
  </si>
  <si>
    <t>2200031664357</t>
  </si>
  <si>
    <t>753</t>
  </si>
  <si>
    <t>CHELSON GENERATOR 33kV</t>
  </si>
  <si>
    <t>2200040979039</t>
  </si>
  <si>
    <t>752</t>
  </si>
  <si>
    <t>CONNON BRIDGE LANDFILL 33kV</t>
  </si>
  <si>
    <t>2200040571122</t>
  </si>
  <si>
    <t>754</t>
  </si>
  <si>
    <t>DARRACOTT MOOR WF 33kV</t>
  </si>
  <si>
    <t>2200041253506</t>
  </si>
  <si>
    <t>762</t>
  </si>
  <si>
    <t>DELABOLE WF 33kV</t>
  </si>
  <si>
    <t>2200041786683</t>
  </si>
  <si>
    <t>763</t>
  </si>
  <si>
    <t>FULLABROOK WF 132kV</t>
  </si>
  <si>
    <t>2200041930498</t>
  </si>
  <si>
    <t>761</t>
  </si>
  <si>
    <t>GOONHILLY WF 33kV</t>
  </si>
  <si>
    <t>2200041845850</t>
  </si>
  <si>
    <t>760</t>
  </si>
  <si>
    <t>HEATHFIELD Landfill 33kV</t>
  </si>
  <si>
    <t>2200041625587</t>
  </si>
  <si>
    <t>758</t>
  </si>
  <si>
    <t>Shooters Bottom Windfarm 33kV</t>
  </si>
  <si>
    <t>2200041499762</t>
  </si>
  <si>
    <t>757</t>
  </si>
  <si>
    <t>ST DAY LANDFILL 33kV</t>
  </si>
  <si>
    <t>2200040473940</t>
  </si>
  <si>
    <t>776</t>
  </si>
  <si>
    <t>745</t>
  </si>
  <si>
    <t>2200042042975</t>
  </si>
  <si>
    <t>666</t>
  </si>
  <si>
    <t>2200042019354</t>
  </si>
  <si>
    <t>777</t>
  </si>
  <si>
    <t>744</t>
  </si>
  <si>
    <t>727</t>
  </si>
  <si>
    <t>2200041978861</t>
  </si>
  <si>
    <t>733</t>
  </si>
  <si>
    <t>735</t>
  </si>
  <si>
    <t>2200041978737</t>
  </si>
  <si>
    <t>738</t>
  </si>
  <si>
    <t>778</t>
  </si>
  <si>
    <t>732</t>
  </si>
  <si>
    <t>2200041979883</t>
  </si>
  <si>
    <t>724</t>
  </si>
  <si>
    <t>726</t>
  </si>
  <si>
    <t>2200041978782</t>
  </si>
  <si>
    <t>736</t>
  </si>
  <si>
    <t>723</t>
  </si>
  <si>
    <t>728</t>
  </si>
  <si>
    <t>2200041978807</t>
  </si>
  <si>
    <t>779</t>
  </si>
  <si>
    <t>737</t>
  </si>
  <si>
    <t>780</t>
  </si>
  <si>
    <t>725</t>
  </si>
  <si>
    <t>00:00 - 06:30
23:30 - 24:00</t>
  </si>
  <si>
    <t>06:30 - 23:30</t>
  </si>
  <si>
    <t>16:00 - 19:00</t>
  </si>
  <si>
    <t>06:30 - 16:00</t>
  </si>
  <si>
    <t>19:00 - 23:30</t>
  </si>
  <si>
    <t>EHV 132kV</t>
  </si>
  <si>
    <t>EHV 132/33kV</t>
  </si>
  <si>
    <t>EHV 132/HV</t>
  </si>
  <si>
    <t>33kV</t>
  </si>
  <si>
    <t>670, 671</t>
  </si>
  <si>
    <t>EHV 33/HV</t>
  </si>
  <si>
    <t>522, 523, 525</t>
  </si>
  <si>
    <t>HV</t>
  </si>
  <si>
    <t>510, 521, 524</t>
  </si>
  <si>
    <t xml:space="preserve">LV </t>
  </si>
  <si>
    <t>010, 020, 030, 040, 110, 210, 251, 430, 527,  570, 581, 970, 980</t>
  </si>
  <si>
    <t>LV substation</t>
  </si>
  <si>
    <t>526, 540, 551</t>
  </si>
  <si>
    <t>Babcock Marine</t>
  </si>
  <si>
    <t>BAE Filton</t>
  </si>
  <si>
    <t>Bristol Energy</t>
  </si>
  <si>
    <t>Chelson Generator</t>
  </si>
  <si>
    <t>Connon Bridge Landfill</t>
  </si>
  <si>
    <t>Exeter Power</t>
  </si>
  <si>
    <t>Forest Moor Wind 1</t>
  </si>
  <si>
    <t>Forest Moor Wind 2</t>
  </si>
  <si>
    <t>Imerys</t>
  </si>
  <si>
    <t>Nexfor Ltd (Caberboard)</t>
  </si>
  <si>
    <t>ROF Puriton</t>
  </si>
  <si>
    <t>Rolls Royce Filton  TT</t>
  </si>
  <si>
    <t>Shooter’s Bottom</t>
  </si>
  <si>
    <t>St Regis, Watchet</t>
  </si>
  <si>
    <t>Tarmac, Stancombe Quarry</t>
  </si>
  <si>
    <t>Untd Mns Redruth  St Day</t>
  </si>
  <si>
    <t>Bear’s Down Export</t>
  </si>
  <si>
    <t>Bradon Farm Export</t>
  </si>
  <si>
    <t>Bristol Energy Export</t>
  </si>
  <si>
    <t>Carland Cross Export</t>
  </si>
  <si>
    <t>Chelson Generator Export</t>
  </si>
  <si>
    <t>Cold Northcott Export</t>
  </si>
  <si>
    <t>Connon Bridge Landfill Export</t>
  </si>
  <si>
    <t>Darracott Export</t>
  </si>
  <si>
    <t>Delabole Export</t>
  </si>
  <si>
    <t>Exeter Power Export</t>
  </si>
  <si>
    <t>Forest Moor Wind 1 Export</t>
  </si>
  <si>
    <t>Forest Moor Wind 2 Export</t>
  </si>
  <si>
    <t>Four Burrows Export</t>
  </si>
  <si>
    <t>Fullabrook Export</t>
  </si>
  <si>
    <t>Goonhilly Export</t>
  </si>
  <si>
    <t>Heathfield Export</t>
  </si>
  <si>
    <t>Imerys Export</t>
  </si>
  <si>
    <t>Shooter’s Bottom Export</t>
  </si>
  <si>
    <t>St Breock Export</t>
  </si>
  <si>
    <t>SWW Roadford Export</t>
  </si>
  <si>
    <t>Untd Mns Redruth St Day Export</t>
  </si>
  <si>
    <t>AVBC3</t>
  </si>
  <si>
    <t>BEDO3</t>
  </si>
  <si>
    <t>BEPV3</t>
  </si>
  <si>
    <t>BLAD3</t>
  </si>
  <si>
    <t>BLPP3</t>
  </si>
  <si>
    <t>BREO3</t>
  </si>
  <si>
    <t>BRFM3</t>
  </si>
  <si>
    <t>CAPV3</t>
  </si>
  <si>
    <t>CARL3</t>
  </si>
  <si>
    <t>CHEL3</t>
  </si>
  <si>
    <t>CHPV3</t>
  </si>
  <si>
    <t>CHYN3</t>
  </si>
  <si>
    <t>COLD3</t>
  </si>
  <si>
    <t>CONN3</t>
  </si>
  <si>
    <t>DARM3</t>
  </si>
  <si>
    <t>DELA3</t>
  </si>
  <si>
    <t>EAST3</t>
  </si>
  <si>
    <t>ESLA3</t>
  </si>
  <si>
    <t>EXGN1R</t>
  </si>
  <si>
    <t>FBUR3</t>
  </si>
  <si>
    <t>FORE3</t>
  </si>
  <si>
    <t>FULL1</t>
  </si>
  <si>
    <t>GARL3</t>
  </si>
  <si>
    <t>GOON3</t>
  </si>
  <si>
    <t>HBBP5A</t>
  </si>
  <si>
    <t>HEMY5a</t>
  </si>
  <si>
    <t>HFLF3</t>
  </si>
  <si>
    <t>HOPV3</t>
  </si>
  <si>
    <t>HUNT3</t>
  </si>
  <si>
    <t>ISLE5a</t>
  </si>
  <si>
    <t>LUXU3</t>
  </si>
  <si>
    <t>MANR3</t>
  </si>
  <si>
    <t>NINS3</t>
  </si>
  <si>
    <t>NORP3</t>
  </si>
  <si>
    <t>SHOT3</t>
  </si>
  <si>
    <t>STDA3</t>
  </si>
  <si>
    <t>TRNH3</t>
  </si>
  <si>
    <t>WABA3</t>
  </si>
  <si>
    <t>WDBN3</t>
  </si>
  <si>
    <t>WILL3</t>
  </si>
  <si>
    <t>WIPE3</t>
  </si>
  <si>
    <t>AARO3</t>
  </si>
  <si>
    <t>ABBW5</t>
  </si>
  <si>
    <t>ADER5</t>
  </si>
  <si>
    <t>ALCO5</t>
  </si>
  <si>
    <t>ALER5</t>
  </si>
  <si>
    <t>ALMO5</t>
  </si>
  <si>
    <t>ALMR5</t>
  </si>
  <si>
    <t>ARMA5</t>
  </si>
  <si>
    <t>ASHB5</t>
  </si>
  <si>
    <t>ASHL5</t>
  </si>
  <si>
    <t>ASHW5</t>
  </si>
  <si>
    <t>ASTZ5</t>
  </si>
  <si>
    <t>ATHL5</t>
  </si>
  <si>
    <t>AVMO7J</t>
  </si>
  <si>
    <t>AVMO7K</t>
  </si>
  <si>
    <t>AVOH5K</t>
  </si>
  <si>
    <t>AXBR5</t>
  </si>
  <si>
    <t>AXMN5</t>
  </si>
  <si>
    <t>BAEA5</t>
  </si>
  <si>
    <t>BAIR5</t>
  </si>
  <si>
    <t>BARQ5</t>
  </si>
  <si>
    <t>BART5</t>
  </si>
  <si>
    <t>BATR5J</t>
  </si>
  <si>
    <t>BATR5K</t>
  </si>
  <si>
    <t>BEAM5</t>
  </si>
  <si>
    <t>BEDM5</t>
  </si>
  <si>
    <t>BHAL5</t>
  </si>
  <si>
    <t>BICK5</t>
  </si>
  <si>
    <t>BIDE5</t>
  </si>
  <si>
    <t>BISH5</t>
  </si>
  <si>
    <t>BLAC5</t>
  </si>
  <si>
    <t>BLAG5</t>
  </si>
  <si>
    <t>BLAK5</t>
  </si>
  <si>
    <t>BODM5</t>
  </si>
  <si>
    <t>BOUR5</t>
  </si>
  <si>
    <t>BOVT5</t>
  </si>
  <si>
    <t>BOWA5</t>
  </si>
  <si>
    <t>BOWX5J</t>
  </si>
  <si>
    <t>BRAD5</t>
  </si>
  <si>
    <t>BRAF5</t>
  </si>
  <si>
    <t>BRAL5J</t>
  </si>
  <si>
    <t>BRAU5</t>
  </si>
  <si>
    <t>BRDW5</t>
  </si>
  <si>
    <t>BRID5</t>
  </si>
  <si>
    <t>BRIL5J</t>
  </si>
  <si>
    <t>BRIL5K</t>
  </si>
  <si>
    <t>BRIM5</t>
  </si>
  <si>
    <t>BRSH5</t>
  </si>
  <si>
    <t>BUCK5</t>
  </si>
  <si>
    <t>BUCS5</t>
  </si>
  <si>
    <t>BUDS5</t>
  </si>
  <si>
    <t>BUGL5J</t>
  </si>
  <si>
    <t>BUGL5K</t>
  </si>
  <si>
    <t>BURL5</t>
  </si>
  <si>
    <t>BURN5</t>
  </si>
  <si>
    <t>CAIR5</t>
  </si>
  <si>
    <t>CALL5</t>
  </si>
  <si>
    <t>CALY5</t>
  </si>
  <si>
    <t>CAMH5</t>
  </si>
  <si>
    <t>CAMT5</t>
  </si>
  <si>
    <t>CARN5</t>
  </si>
  <si>
    <t>CHAR5</t>
  </si>
  <si>
    <t>CHED5</t>
  </si>
  <si>
    <t>CHEM5</t>
  </si>
  <si>
    <t>CHES5</t>
  </si>
  <si>
    <t>CHUG5</t>
  </si>
  <si>
    <t>CHUK5</t>
  </si>
  <si>
    <t>CHUS5</t>
  </si>
  <si>
    <t>CLEV5</t>
  </si>
  <si>
    <t>CLIF5</t>
  </si>
  <si>
    <t>CLOV5</t>
  </si>
  <si>
    <t>CLYH5</t>
  </si>
  <si>
    <t>COKE5</t>
  </si>
  <si>
    <t>COLE5</t>
  </si>
  <si>
    <t>COLL5</t>
  </si>
  <si>
    <t>COLY5</t>
  </si>
  <si>
    <t>COMM5</t>
  </si>
  <si>
    <t>COMP7</t>
  </si>
  <si>
    <t>CONG5</t>
  </si>
  <si>
    <t>CONS5</t>
  </si>
  <si>
    <t>CORH5J</t>
  </si>
  <si>
    <t>CORH5K</t>
  </si>
  <si>
    <t>COTH5</t>
  </si>
  <si>
    <t>COUW5</t>
  </si>
  <si>
    <t>COWR5</t>
  </si>
  <si>
    <t>CRED5</t>
  </si>
  <si>
    <t>CREE5</t>
  </si>
  <si>
    <t>CREW5</t>
  </si>
  <si>
    <t>CRIB5</t>
  </si>
  <si>
    <t>CULL5</t>
  </si>
  <si>
    <t>CULM5</t>
  </si>
  <si>
    <t>CURM5</t>
  </si>
  <si>
    <t>DACR5</t>
  </si>
  <si>
    <t>DART5</t>
  </si>
  <si>
    <t>DAVI5</t>
  </si>
  <si>
    <t>DAWL5</t>
  </si>
  <si>
    <t>DELA5</t>
  </si>
  <si>
    <t>DEVO5</t>
  </si>
  <si>
    <t>DIND5</t>
  </si>
  <si>
    <t>DOCC3</t>
  </si>
  <si>
    <t>DOCN3</t>
  </si>
  <si>
    <t>DORS7J</t>
  </si>
  <si>
    <t>DORS7K</t>
  </si>
  <si>
    <t>DOWF5</t>
  </si>
  <si>
    <t>DREC5</t>
  </si>
  <si>
    <t>DRSW5</t>
  </si>
  <si>
    <t>DUNK5</t>
  </si>
  <si>
    <t>EASB5</t>
  </si>
  <si>
    <t>EASG5</t>
  </si>
  <si>
    <t>EAST5</t>
  </si>
  <si>
    <t>EBUD5</t>
  </si>
  <si>
    <t>ECHI5</t>
  </si>
  <si>
    <t>ECUR5</t>
  </si>
  <si>
    <t>EDGA5</t>
  </si>
  <si>
    <t>EGGB5</t>
  </si>
  <si>
    <t>ELIT5</t>
  </si>
  <si>
    <t>EMGR5</t>
  </si>
  <si>
    <t>ENTH7</t>
  </si>
  <si>
    <t>EVER5</t>
  </si>
  <si>
    <t>EXEB5</t>
  </si>
  <si>
    <t>EXMI5</t>
  </si>
  <si>
    <t>EXMW5</t>
  </si>
  <si>
    <t>EXSC5</t>
  </si>
  <si>
    <t>FALD5</t>
  </si>
  <si>
    <t>FEEB5</t>
  </si>
  <si>
    <t>FEED5</t>
  </si>
  <si>
    <t>FILT1</t>
  </si>
  <si>
    <t>FILT5J</t>
  </si>
  <si>
    <t>FILT5K</t>
  </si>
  <si>
    <t>FOLB5</t>
  </si>
  <si>
    <t>FOWE5</t>
  </si>
  <si>
    <t>FOXH5</t>
  </si>
  <si>
    <t>FRAD5</t>
  </si>
  <si>
    <t>FREM5</t>
  </si>
  <si>
    <t>GASL5</t>
  </si>
  <si>
    <t>GEEV5</t>
  </si>
  <si>
    <t>GEOR5</t>
  </si>
  <si>
    <t>GUNN5</t>
  </si>
  <si>
    <t>HATH5</t>
  </si>
  <si>
    <t>HAVE5</t>
  </si>
  <si>
    <t>HBBP5</t>
  </si>
  <si>
    <t>HEAB5</t>
  </si>
  <si>
    <t>HEDX5</t>
  </si>
  <si>
    <t>HELS5</t>
  </si>
  <si>
    <t>HEMY5</t>
  </si>
  <si>
    <t>HEWL5</t>
  </si>
  <si>
    <t>HIGL5</t>
  </si>
  <si>
    <t>HOLF5</t>
  </si>
  <si>
    <t>HOLL5</t>
  </si>
  <si>
    <t>HOLS5</t>
  </si>
  <si>
    <t>HONI5</t>
  </si>
  <si>
    <t>HYLL5</t>
  </si>
  <si>
    <t>ILFR5</t>
  </si>
  <si>
    <t>IMPS5</t>
  </si>
  <si>
    <t>ISLE5</t>
  </si>
  <si>
    <t>IVYB5</t>
  </si>
  <si>
    <t>KEYE5</t>
  </si>
  <si>
    <t>KEYW5</t>
  </si>
  <si>
    <t>KINB5</t>
  </si>
  <si>
    <t>LANE5</t>
  </si>
  <si>
    <t>LANG5</t>
  </si>
  <si>
    <t>LANN5</t>
  </si>
  <si>
    <t>LANR5</t>
  </si>
  <si>
    <t>LAPF5</t>
  </si>
  <si>
    <t>LAUN5J</t>
  </si>
  <si>
    <t>LAUN5K</t>
  </si>
  <si>
    <t>LAWB5</t>
  </si>
  <si>
    <t>LAYW5</t>
  </si>
  <si>
    <t>LIFT5</t>
  </si>
  <si>
    <t>LINL5</t>
  </si>
  <si>
    <t>LISK5</t>
  </si>
  <si>
    <t>LNGE3</t>
  </si>
  <si>
    <t>LOCK5</t>
  </si>
  <si>
    <t>LOCR5</t>
  </si>
  <si>
    <t>LONG5</t>
  </si>
  <si>
    <t>LOOE5</t>
  </si>
  <si>
    <t>LOST5</t>
  </si>
  <si>
    <t>LUCB5</t>
  </si>
  <si>
    <t>LYDS5</t>
  </si>
  <si>
    <t>LYNT5</t>
  </si>
  <si>
    <t>LYPF5</t>
  </si>
  <si>
    <t>MANG5</t>
  </si>
  <si>
    <t>MARA5</t>
  </si>
  <si>
    <t>MARB5</t>
  </si>
  <si>
    <t>MARG5J</t>
  </si>
  <si>
    <t>MARG5K</t>
  </si>
  <si>
    <t>MARL5</t>
  </si>
  <si>
    <t>MART5J</t>
  </si>
  <si>
    <t>MART5K</t>
  </si>
  <si>
    <t>MERR5</t>
  </si>
  <si>
    <t>MEVA5</t>
  </si>
  <si>
    <t>MIDB5</t>
  </si>
  <si>
    <t>MIDN5</t>
  </si>
  <si>
    <t>MILL5</t>
  </si>
  <si>
    <t>MODB5</t>
  </si>
  <si>
    <t>MONT5</t>
  </si>
  <si>
    <t>MORH5</t>
  </si>
  <si>
    <t>MORW5</t>
  </si>
  <si>
    <t>MOUS5</t>
  </si>
  <si>
    <t>MULL5</t>
  </si>
  <si>
    <t>NASE5</t>
  </si>
  <si>
    <t>NEAB5</t>
  </si>
  <si>
    <t>NECY5</t>
  </si>
  <si>
    <t>NEOT5</t>
  </si>
  <si>
    <t>NETK5</t>
  </si>
  <si>
    <t>NETR5</t>
  </si>
  <si>
    <t>NETS5</t>
  </si>
  <si>
    <t>NEWB5</t>
  </si>
  <si>
    <t>NEWF5</t>
  </si>
  <si>
    <t>NEWL5</t>
  </si>
  <si>
    <t>NEWP5</t>
  </si>
  <si>
    <t>NEWS5</t>
  </si>
  <si>
    <t>NORS5</t>
  </si>
  <si>
    <t>NORT5</t>
  </si>
  <si>
    <t>NTAW5</t>
  </si>
  <si>
    <t>OFFW5</t>
  </si>
  <si>
    <t>OKEH5</t>
  </si>
  <si>
    <t>OLDF7</t>
  </si>
  <si>
    <t>OLDL5</t>
  </si>
  <si>
    <t>OTTS5</t>
  </si>
  <si>
    <t>PADS5</t>
  </si>
  <si>
    <t>PAIG5</t>
  </si>
  <si>
    <t>PAPR3</t>
  </si>
  <si>
    <t>PARH5</t>
  </si>
  <si>
    <t>PARL5</t>
  </si>
  <si>
    <t>PARS7</t>
  </si>
  <si>
    <t>PAUL5</t>
  </si>
  <si>
    <t>PEAS5</t>
  </si>
  <si>
    <t>PENC5</t>
  </si>
  <si>
    <t>PENH5</t>
  </si>
  <si>
    <t>PENR5</t>
  </si>
  <si>
    <t>PENS5</t>
  </si>
  <si>
    <t>PENX5</t>
  </si>
  <si>
    <t>PERI5</t>
  </si>
  <si>
    <t>PERR5</t>
  </si>
  <si>
    <t>PINH5</t>
  </si>
  <si>
    <t>PLYS5</t>
  </si>
  <si>
    <t>POLZ5</t>
  </si>
  <si>
    <t>PRIO5</t>
  </si>
  <si>
    <t>PRIR5</t>
  </si>
  <si>
    <t>PROB5</t>
  </si>
  <si>
    <t>PURR7</t>
  </si>
  <si>
    <t>REDR5</t>
  </si>
  <si>
    <t>ROAD3</t>
  </si>
  <si>
    <t>ROCP5</t>
  </si>
  <si>
    <t>ROLS3K</t>
  </si>
  <si>
    <t>ROLS5</t>
  </si>
  <si>
    <t>ROSE5</t>
  </si>
  <si>
    <t>ROUN5</t>
  </si>
  <si>
    <t>SALC5</t>
  </si>
  <si>
    <t>SALT5</t>
  </si>
  <si>
    <t>SAUS5</t>
  </si>
  <si>
    <t>SAWR5</t>
  </si>
  <si>
    <t>SAWX5</t>
  </si>
  <si>
    <t>SHAP5</t>
  </si>
  <si>
    <t>SHEB5</t>
  </si>
  <si>
    <t>SHEM5</t>
  </si>
  <si>
    <t>SIDM5J</t>
  </si>
  <si>
    <t>SIDM5K</t>
  </si>
  <si>
    <t>SKEV5</t>
  </si>
  <si>
    <t>SLEV5</t>
  </si>
  <si>
    <t>SMET5</t>
  </si>
  <si>
    <t>SMOL5</t>
  </si>
  <si>
    <t>SOME5</t>
  </si>
  <si>
    <t>SOUB5</t>
  </si>
  <si>
    <t>SOWT5</t>
  </si>
  <si>
    <t>SPAU5J</t>
  </si>
  <si>
    <t>SPAU5K</t>
  </si>
  <si>
    <t>STAG5</t>
  </si>
  <si>
    <t>STAP5</t>
  </si>
  <si>
    <t>STAQ3</t>
  </si>
  <si>
    <t>STBU5</t>
  </si>
  <si>
    <t>STCO5</t>
  </si>
  <si>
    <t>STEN5</t>
  </si>
  <si>
    <t>STHO5</t>
  </si>
  <si>
    <t>STIV5</t>
  </si>
  <si>
    <t>STMA5</t>
  </si>
  <si>
    <t>STOB5</t>
  </si>
  <si>
    <t>STOK5</t>
  </si>
  <si>
    <t>STRA5</t>
  </si>
  <si>
    <t>STUD5</t>
  </si>
  <si>
    <t>STWA5</t>
  </si>
  <si>
    <t>STWB5</t>
  </si>
  <si>
    <t>TAMA3</t>
  </si>
  <si>
    <t>TAUL5</t>
  </si>
  <si>
    <t>TAVI5</t>
  </si>
  <si>
    <t>TEIG5</t>
  </si>
  <si>
    <t>TEIH5</t>
  </si>
  <si>
    <t>TINX5J</t>
  </si>
  <si>
    <t>TINX5K</t>
  </si>
  <si>
    <t>TIVE5</t>
  </si>
  <si>
    <t>TIVM5</t>
  </si>
  <si>
    <t>TIVS5</t>
  </si>
  <si>
    <t>TOPS5</t>
  </si>
  <si>
    <t>TORA5</t>
  </si>
  <si>
    <t>TORR5K</t>
  </si>
  <si>
    <t>TORT5</t>
  </si>
  <si>
    <t>TORW5</t>
  </si>
  <si>
    <t>TORY5</t>
  </si>
  <si>
    <t>TOTL5</t>
  </si>
  <si>
    <t>TREB5</t>
  </si>
  <si>
    <t>TRUL5</t>
  </si>
  <si>
    <t>TRUS5</t>
  </si>
  <si>
    <t>TRUT5</t>
  </si>
  <si>
    <t>TWEL5</t>
  </si>
  <si>
    <t>TWER7</t>
  </si>
  <si>
    <t>UPTV5</t>
  </si>
  <si>
    <t>WADE5</t>
  </si>
  <si>
    <t>WAPP5</t>
  </si>
  <si>
    <t>WATC5</t>
  </si>
  <si>
    <t>WATE5J</t>
  </si>
  <si>
    <t>WATE5K</t>
  </si>
  <si>
    <t>WEDM5</t>
  </si>
  <si>
    <t>WELL5</t>
  </si>
  <si>
    <t>WELN5J</t>
  </si>
  <si>
    <t>WELN5K</t>
  </si>
  <si>
    <t>WELT5</t>
  </si>
  <si>
    <t>WESC5</t>
  </si>
  <si>
    <t>WESD5</t>
  </si>
  <si>
    <t>WESG5</t>
  </si>
  <si>
    <t>WESM5</t>
  </si>
  <si>
    <t>WHAQ5</t>
  </si>
  <si>
    <t>WHID5</t>
  </si>
  <si>
    <t>WHIT5</t>
  </si>
  <si>
    <t>WHRH5</t>
  </si>
  <si>
    <t>WINS5</t>
  </si>
  <si>
    <t>WINT5</t>
  </si>
  <si>
    <t>WITH5</t>
  </si>
  <si>
    <t>WITR5</t>
  </si>
  <si>
    <t>WIVE5</t>
  </si>
  <si>
    <t>WOOD5J</t>
  </si>
  <si>
    <t>WOOD5K</t>
  </si>
  <si>
    <t>WOOY5</t>
  </si>
  <si>
    <t>WWIC5</t>
  </si>
  <si>
    <t>YELV5</t>
  </si>
  <si>
    <t>Western Power Distribution (South West) plc</t>
  </si>
  <si>
    <t>2200030349084 2200032161977</t>
  </si>
  <si>
    <t>2200040164254</t>
  </si>
  <si>
    <t>Bears Down Exports</t>
  </si>
  <si>
    <t>764</t>
  </si>
  <si>
    <t>2200032168616</t>
  </si>
  <si>
    <t>Bradon Farm Exports</t>
  </si>
  <si>
    <t>765</t>
  </si>
  <si>
    <t>Cold Northcott Exports</t>
  </si>
  <si>
    <t>767</t>
  </si>
  <si>
    <t>2200040863399</t>
  </si>
  <si>
    <t>768</t>
  </si>
  <si>
    <t>769</t>
  </si>
  <si>
    <t>2200040863422</t>
  </si>
  <si>
    <t>770</t>
  </si>
  <si>
    <t>Forest Moor 1 Exports</t>
  </si>
  <si>
    <t>Forest Moor 2 Exports</t>
  </si>
  <si>
    <t>Four Burrows Exports</t>
  </si>
  <si>
    <t>772</t>
  </si>
  <si>
    <t>Isles of Scilly Exports</t>
  </si>
  <si>
    <t>2200031825680</t>
  </si>
  <si>
    <t>2200032024222</t>
  </si>
  <si>
    <t>Marsh Barton Exports</t>
  </si>
  <si>
    <t>741</t>
  </si>
  <si>
    <t>Astra Zeneca Hallen</t>
  </si>
  <si>
    <t>Avonmouth BCC Wind Farm</t>
  </si>
  <si>
    <t>Blackditch</t>
  </si>
  <si>
    <t>Bodiniel PV Park</t>
  </si>
  <si>
    <t xml:space="preserve">Breechgrove </t>
  </si>
  <si>
    <t>Bristol International Airport</t>
  </si>
  <si>
    <t>Bristol Port Co. Royal Portbury Docks</t>
  </si>
  <si>
    <t>Bristol Port Company Avonmouth Docks</t>
  </si>
  <si>
    <t>Bristol Water Blagdon Pumpin Station</t>
  </si>
  <si>
    <t>British Gas Hallen</t>
  </si>
  <si>
    <t>Broadpath Landfill</t>
  </si>
  <si>
    <t xml:space="preserve">Causilgey </t>
  </si>
  <si>
    <t xml:space="preserve">Churchtown Farm (Hayle) </t>
  </si>
  <si>
    <t xml:space="preserve">Chynoweth Farm (Truro) </t>
  </si>
  <si>
    <t>Dairy Crest Davidstow</t>
  </si>
  <si>
    <t xml:space="preserve">East Langford (Kilkhampton) </t>
  </si>
  <si>
    <t xml:space="preserve">Eastcombe Farm </t>
  </si>
  <si>
    <t>Garlenick Wind Farm</t>
  </si>
  <si>
    <t>Hewlett Packard</t>
  </si>
  <si>
    <t>Hill Barton Business Park</t>
  </si>
  <si>
    <t xml:space="preserve">Howton Farm (Saltash) </t>
  </si>
  <si>
    <t xml:space="preserve">Manor Farm (St Austell) </t>
  </si>
  <si>
    <t>MOD Abbeywood</t>
  </si>
  <si>
    <t xml:space="preserve">Newlyn Downs (Carland Cross) </t>
  </si>
  <si>
    <t xml:space="preserve">Ninnis Farm </t>
  </si>
  <si>
    <t xml:space="preserve">North Petherwin </t>
  </si>
  <si>
    <t>RUH</t>
  </si>
  <si>
    <t>Sewage Treatment Works at Falmouth Docks</t>
  </si>
  <si>
    <t xml:space="preserve">Trenouth Farm (Padstow) </t>
  </si>
  <si>
    <t xml:space="preserve">Trenoweth Farm Luxulyan </t>
  </si>
  <si>
    <t>Warleigh Barton PV</t>
  </si>
  <si>
    <t xml:space="preserve">Willsland </t>
  </si>
  <si>
    <t>Winnard’s Perch PV</t>
  </si>
  <si>
    <t xml:space="preserve">Woodland Barton Farm Roche </t>
  </si>
  <si>
    <t>Avonmouth BCC Wind Farm Export</t>
  </si>
  <si>
    <t>Blackditch Export</t>
  </si>
  <si>
    <t>Bodiniel PV Park Export</t>
  </si>
  <si>
    <t>Breechgrove Export</t>
  </si>
  <si>
    <t>Bridgwater District Energy</t>
  </si>
  <si>
    <t>Causilgey Export</t>
  </si>
  <si>
    <t>Churchtown Farm (Hayle) Export</t>
  </si>
  <si>
    <t>Chynoweth Farm (Truro) Export</t>
  </si>
  <si>
    <t>East Langford (Kilkhampton) Export</t>
  </si>
  <si>
    <t>Eastcombe Farm Export</t>
  </si>
  <si>
    <t>Garlenick Wind Farm Export</t>
  </si>
  <si>
    <t>Hill Barton Business Park Export</t>
  </si>
  <si>
    <t>Howton Farm (Saltash) Export</t>
  </si>
  <si>
    <t>Isles of Scilly Export</t>
  </si>
  <si>
    <t>Manor Farm (St Austell) Export</t>
  </si>
  <si>
    <t>Newlyn Downs (Carland Cross) Export</t>
  </si>
  <si>
    <t>Ninnis Farm Export</t>
  </si>
  <si>
    <t>North Petherwin Export</t>
  </si>
  <si>
    <t>RUH Export</t>
  </si>
  <si>
    <t>Trenouth Farm (Padstow) Export</t>
  </si>
  <si>
    <t>Trenoweth Farm Luxulyan Export</t>
  </si>
  <si>
    <t>Warleigh Barton PV Export</t>
  </si>
  <si>
    <t>Willsland Export</t>
  </si>
  <si>
    <t>Winnard’s Perch PV Export</t>
  </si>
  <si>
    <t>Woodland Barton Farm Roche Export</t>
  </si>
  <si>
    <t>St Breock Exports</t>
  </si>
  <si>
    <t>2200031823530</t>
  </si>
  <si>
    <t>775</t>
  </si>
  <si>
    <t>RR Power Development Exports</t>
  </si>
  <si>
    <t>2200032050436</t>
  </si>
  <si>
    <t>751</t>
  </si>
  <si>
    <t>2200031824542</t>
  </si>
  <si>
    <t>711</t>
  </si>
  <si>
    <t>2200031824738</t>
  </si>
  <si>
    <t>2200030347690</t>
  </si>
  <si>
    <t>2200031824551</t>
  </si>
  <si>
    <t xml:space="preserve">
2200030349075
2200032161930
</t>
  </si>
  <si>
    <t>693</t>
  </si>
  <si>
    <t>Huntworth Generator</t>
  </si>
  <si>
    <t/>
  </si>
</sst>
</file>

<file path=xl/styles.xml><?xml version="1.0" encoding="utf-8"?>
<styleSheet xmlns="http://schemas.openxmlformats.org/spreadsheetml/2006/main">
  <numFmts count="7">
    <numFmt numFmtId="164" formatCode="0.00_ ;[Red]\-0.00\ "/>
    <numFmt numFmtId="165" formatCode="0.000"/>
    <numFmt numFmtId="166" formatCode="#,##0.000"/>
    <numFmt numFmtId="167" formatCode="_(?,???,??0.00_);[Red]\(?,???,??0.00\);_(?,???,???.??_)"/>
    <numFmt numFmtId="168" formatCode="#"/>
    <numFmt numFmtId="169" formatCode="#,##0.000;[Red]#,##0.000"/>
    <numFmt numFmtId="170" formatCode="#,##0.00;[Red]#,##0.00"/>
  </numFmts>
  <fonts count="20">
    <font>
      <sz val="10"/>
      <name val="Arial"/>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5"/>
      <color theme="3"/>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b/>
      <sz val="10"/>
      <color theme="1"/>
      <name val="Calibri"/>
      <family val="2"/>
      <scheme val="minor"/>
    </font>
    <font>
      <sz val="10"/>
      <color indexed="8"/>
      <name val="Calibri"/>
      <family val="2"/>
    </font>
    <font>
      <sz val="10"/>
      <color rgb="FF000000"/>
      <name val="Arial"/>
      <family val="2"/>
    </font>
    <font>
      <b/>
      <sz val="10"/>
      <color theme="3"/>
      <name val="Arial"/>
      <family val="2"/>
    </font>
  </fonts>
  <fills count="16">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theme="3" tint="0.79998168889431442"/>
        <bgColor indexed="64"/>
      </patternFill>
    </fill>
    <fill>
      <patternFill patternType="solid">
        <fgColor theme="3" tint="0.79998168889431442"/>
        <bgColor indexed="55"/>
      </patternFill>
    </fill>
    <fill>
      <patternFill patternType="solid">
        <fgColor rgb="FFFFCC99"/>
        <bgColor indexed="64"/>
      </patternFill>
    </fill>
    <fill>
      <patternFill patternType="solid">
        <fgColor indexed="26"/>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s>
  <cellStyleXfs count="6">
    <xf numFmtId="0" fontId="0" fillId="0" borderId="0"/>
    <xf numFmtId="0" fontId="1" fillId="0" borderId="0"/>
    <xf numFmtId="0" fontId="8" fillId="0" borderId="8" applyNumberFormat="0" applyFill="0" applyAlignment="0" applyProtection="0"/>
    <xf numFmtId="0" fontId="9" fillId="0" borderId="0" applyNumberFormat="0" applyFill="0" applyBorder="0" applyAlignment="0" applyProtection="0"/>
    <xf numFmtId="0" fontId="10" fillId="5" borderId="9" applyNumberFormat="0" applyAlignment="0" applyProtection="0"/>
    <xf numFmtId="0" fontId="11" fillId="0" borderId="0" applyNumberFormat="0" applyFill="0" applyBorder="0" applyAlignment="0" applyProtection="0">
      <alignment vertical="top"/>
      <protection locked="0"/>
    </xf>
  </cellStyleXfs>
  <cellXfs count="116">
    <xf numFmtId="0" fontId="0" fillId="0" borderId="0" xfId="0"/>
    <xf numFmtId="0" fontId="3"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5" fillId="2" borderId="0" xfId="0" applyFont="1" applyFill="1" applyAlignment="1">
      <alignment vertical="center"/>
    </xf>
    <xf numFmtId="0" fontId="0" fillId="0" borderId="1" xfId="0" applyBorder="1" applyAlignment="1">
      <alignment vertical="center"/>
    </xf>
    <xf numFmtId="0" fontId="4" fillId="0" borderId="3" xfId="0" applyFont="1" applyBorder="1" applyAlignment="1">
      <alignment vertical="top" wrapText="1"/>
    </xf>
    <xf numFmtId="0" fontId="3" fillId="0" borderId="0" xfId="0" applyFont="1" applyBorder="1" applyAlignment="1">
      <alignment wrapText="1"/>
    </xf>
    <xf numFmtId="0" fontId="4" fillId="0" borderId="0" xfId="0" applyFont="1" applyBorder="1" applyAlignment="1">
      <alignment vertical="top" wrapText="1"/>
    </xf>
    <xf numFmtId="0" fontId="0" fillId="0" borderId="0" xfId="0" applyBorder="1"/>
    <xf numFmtId="0" fontId="4" fillId="0" borderId="1" xfId="0" applyFont="1" applyBorder="1" applyAlignment="1">
      <alignment vertical="top" wrapText="1"/>
    </xf>
    <xf numFmtId="0" fontId="11" fillId="2" borderId="0" xfId="5" applyFill="1" applyAlignment="1" applyProtection="1">
      <alignment vertical="center"/>
      <protection hidden="1"/>
    </xf>
    <xf numFmtId="0" fontId="12" fillId="2" borderId="0" xfId="5" applyFont="1" applyFill="1" applyAlignment="1" applyProtection="1">
      <alignment vertical="center"/>
    </xf>
    <xf numFmtId="0" fontId="11" fillId="0" borderId="0" xfId="5" applyAlignment="1" applyProtection="1">
      <alignment horizontal="left" vertical="top"/>
    </xf>
    <xf numFmtId="0" fontId="12" fillId="0" borderId="0" xfId="5" quotePrefix="1" applyFont="1" applyAlignment="1" applyProtection="1">
      <alignment horizontal="left" vertical="top"/>
    </xf>
    <xf numFmtId="0" fontId="12" fillId="0" borderId="0" xfId="5" applyFont="1" applyAlignment="1" applyProtection="1">
      <alignment horizontal="left" vertical="top"/>
    </xf>
    <xf numFmtId="49" fontId="14" fillId="5" borderId="9" xfId="4" quotePrefix="1" applyNumberFormat="1" applyFont="1" applyAlignment="1" applyProtection="1">
      <alignment horizontal="center" vertical="center" wrapText="1"/>
      <protection locked="0"/>
    </xf>
    <xf numFmtId="0" fontId="4" fillId="7" borderId="1" xfId="0" applyFont="1" applyFill="1" applyBorder="1" applyAlignment="1">
      <alignment horizontal="center" vertical="center" wrapText="1"/>
    </xf>
    <xf numFmtId="0" fontId="3" fillId="0" borderId="1" xfId="0" quotePrefix="1" applyFont="1" applyBorder="1" applyAlignment="1">
      <alignment horizontal="left" vertical="top" wrapText="1"/>
    </xf>
    <xf numFmtId="0" fontId="4" fillId="7" borderId="1" xfId="0" applyFont="1" applyFill="1" applyBorder="1" applyAlignment="1" applyProtection="1">
      <alignment vertical="center" wrapText="1"/>
      <protection locked="0"/>
    </xf>
    <xf numFmtId="165" fontId="3" fillId="3" borderId="1" xfId="0" applyNumberFormat="1" applyFont="1" applyFill="1" applyBorder="1" applyAlignment="1" applyProtection="1">
      <alignment horizontal="center" vertical="center"/>
      <protection locked="0"/>
    </xf>
    <xf numFmtId="0" fontId="4" fillId="7" borderId="1" xfId="0" applyFont="1" applyFill="1" applyBorder="1" applyAlignment="1" applyProtection="1">
      <alignment horizontal="center" vertical="center" wrapText="1"/>
      <protection locked="0"/>
    </xf>
    <xf numFmtId="0" fontId="4" fillId="0" borderId="7" xfId="0" applyFont="1" applyBorder="1" applyAlignment="1">
      <alignment vertical="top" wrapText="1"/>
    </xf>
    <xf numFmtId="0" fontId="3" fillId="4" borderId="1" xfId="0" applyFont="1" applyFill="1" applyBorder="1" applyAlignment="1">
      <alignment horizontal="center" vertical="center" wrapText="1"/>
    </xf>
    <xf numFmtId="0" fontId="3" fillId="0" borderId="7" xfId="0" applyFont="1" applyBorder="1" applyAlignment="1">
      <alignment horizontal="center" vertical="center" wrapText="1"/>
    </xf>
    <xf numFmtId="0" fontId="0" fillId="0" borderId="0" xfId="0" applyProtection="1">
      <protection locked="0"/>
    </xf>
    <xf numFmtId="49" fontId="8" fillId="0" borderId="8" xfId="2" applyNumberFormat="1" applyAlignment="1" applyProtection="1">
      <alignment vertical="center"/>
      <protection locked="0"/>
    </xf>
    <xf numFmtId="49" fontId="9" fillId="6" borderId="0" xfId="3" applyNumberFormat="1" applyFill="1" applyAlignment="1" applyProtection="1">
      <alignment horizontal="center" vertical="center" wrapText="1"/>
      <protection locked="0"/>
    </xf>
    <xf numFmtId="49" fontId="9" fillId="6" borderId="0" xfId="3" quotePrefix="1" applyNumberFormat="1" applyFill="1" applyAlignment="1" applyProtection="1">
      <alignment horizontal="left" vertical="center" wrapText="1"/>
      <protection locked="0"/>
    </xf>
    <xf numFmtId="49" fontId="9" fillId="6" borderId="0" xfId="3" applyNumberFormat="1" applyFill="1" applyAlignment="1" applyProtection="1">
      <alignment vertical="center" wrapText="1"/>
      <protection locked="0"/>
    </xf>
    <xf numFmtId="49" fontId="8" fillId="0" borderId="8" xfId="2" quotePrefix="1" applyNumberFormat="1" applyAlignment="1" applyProtection="1">
      <alignment horizontal="left" vertical="center"/>
      <protection locked="0"/>
    </xf>
    <xf numFmtId="165" fontId="3" fillId="12" borderId="1" xfId="0" applyNumberFormat="1" applyFont="1" applyFill="1" applyBorder="1" applyAlignment="1" applyProtection="1">
      <alignment horizontal="center" vertical="center"/>
      <protection locked="0"/>
    </xf>
    <xf numFmtId="0" fontId="4" fillId="11" borderId="1" xfId="0" quotePrefix="1" applyFont="1" applyFill="1" applyBorder="1" applyAlignment="1" applyProtection="1">
      <alignment horizontal="left" vertical="center" wrapText="1"/>
    </xf>
    <xf numFmtId="0" fontId="4" fillId="7" borderId="1" xfId="0" applyFont="1" applyFill="1" applyBorder="1" applyAlignment="1" applyProtection="1">
      <alignment horizontal="center" vertical="center" wrapText="1"/>
    </xf>
    <xf numFmtId="0" fontId="4" fillId="7" borderId="1" xfId="0" applyFont="1" applyFill="1" applyBorder="1" applyAlignment="1" applyProtection="1">
      <alignment vertical="center" wrapText="1"/>
    </xf>
    <xf numFmtId="0" fontId="1" fillId="0" borderId="1" xfId="1" applyFont="1" applyFill="1" applyBorder="1" applyAlignment="1" applyProtection="1">
      <alignment horizontal="center" vertical="center" wrapText="1"/>
    </xf>
    <xf numFmtId="165" fontId="3" fillId="3" borderId="1" xfId="0" applyNumberFormat="1" applyFont="1" applyFill="1" applyBorder="1" applyAlignment="1" applyProtection="1">
      <alignment horizontal="center" vertical="center"/>
    </xf>
    <xf numFmtId="168" fontId="3" fillId="3" borderId="1" xfId="0" applyNumberFormat="1" applyFont="1" applyFill="1" applyBorder="1" applyAlignment="1" applyProtection="1">
      <alignment horizontal="center" vertical="center"/>
      <protection locked="0"/>
    </xf>
    <xf numFmtId="49" fontId="3" fillId="9" borderId="1" xfId="0" quotePrefix="1" applyNumberFormat="1" applyFont="1" applyFill="1" applyBorder="1" applyAlignment="1">
      <alignment horizontal="center" vertical="center" wrapText="1"/>
    </xf>
    <xf numFmtId="49" fontId="0" fillId="9" borderId="1" xfId="0" applyNumberFormat="1" applyFill="1" applyBorder="1" applyAlignment="1">
      <alignment horizontal="center" vertical="center" wrapText="1"/>
    </xf>
    <xf numFmtId="0" fontId="4" fillId="7" borderId="1" xfId="0" quotePrefix="1" applyFont="1" applyFill="1" applyBorder="1" applyAlignment="1">
      <alignment horizontal="center" vertical="center" wrapText="1"/>
    </xf>
    <xf numFmtId="0" fontId="4" fillId="15" borderId="1" xfId="0" quotePrefix="1" applyFont="1" applyFill="1" applyBorder="1" applyAlignment="1">
      <alignment horizontal="center" vertical="center" wrapText="1"/>
    </xf>
    <xf numFmtId="49" fontId="14" fillId="5" borderId="9" xfId="4" applyNumberFormat="1" applyFont="1" applyAlignment="1" applyProtection="1">
      <alignment horizontal="center" vertical="center" wrapText="1"/>
      <protection locked="0"/>
    </xf>
    <xf numFmtId="0" fontId="4" fillId="7" borderId="1" xfId="0" applyFont="1" applyFill="1" applyBorder="1" applyAlignment="1">
      <alignment horizontal="center" vertical="center" wrapText="1"/>
    </xf>
    <xf numFmtId="0" fontId="6" fillId="0" borderId="1" xfId="0" applyFont="1" applyBorder="1" applyAlignment="1">
      <alignment vertical="top" wrapText="1"/>
    </xf>
    <xf numFmtId="0" fontId="4" fillId="7" borderId="7" xfId="0" applyFont="1" applyFill="1" applyBorder="1" applyAlignment="1" applyProtection="1">
      <alignment horizontal="center" vertical="center" wrapText="1"/>
      <protection locked="0"/>
    </xf>
    <xf numFmtId="1" fontId="0" fillId="2" borderId="0" xfId="0" applyNumberFormat="1" applyFill="1" applyAlignment="1">
      <alignment horizontal="center" vertical="center"/>
    </xf>
    <xf numFmtId="1" fontId="4" fillId="7" borderId="1" xfId="0" applyNumberFormat="1" applyFont="1" applyFill="1" applyBorder="1" applyAlignment="1">
      <alignment horizontal="center" vertical="center" wrapText="1"/>
    </xf>
    <xf numFmtId="1" fontId="0" fillId="9" borderId="1" xfId="0" applyNumberFormat="1" applyFill="1" applyBorder="1" applyAlignment="1">
      <alignment horizontal="center" vertical="center" wrapText="1"/>
    </xf>
    <xf numFmtId="0" fontId="3" fillId="0" borderId="4" xfId="0" applyFont="1" applyBorder="1" applyAlignment="1">
      <alignment vertical="center" wrapText="1"/>
    </xf>
    <xf numFmtId="0" fontId="3"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6" xfId="0" applyFont="1" applyBorder="1" applyAlignment="1">
      <alignment vertical="center" wrapText="1"/>
    </xf>
    <xf numFmtId="165" fontId="0" fillId="0" borderId="1" xfId="0" applyNumberFormat="1" applyBorder="1" applyAlignment="1">
      <alignment vertical="center"/>
    </xf>
    <xf numFmtId="0" fontId="0" fillId="0" borderId="6" xfId="0" applyBorder="1" applyAlignment="1">
      <alignment horizontal="left" vertical="center"/>
    </xf>
    <xf numFmtId="2" fontId="17" fillId="14" borderId="1" xfId="0" applyNumberFormat="1" applyFont="1" applyFill="1" applyBorder="1" applyAlignment="1">
      <alignment horizontal="center" vertical="center"/>
    </xf>
    <xf numFmtId="2" fontId="3" fillId="3" borderId="1" xfId="0" applyNumberFormat="1" applyFont="1" applyFill="1" applyBorder="1" applyAlignment="1" applyProtection="1">
      <alignment horizontal="center" vertical="center"/>
      <protection locked="0"/>
    </xf>
    <xf numFmtId="49" fontId="3" fillId="8" borderId="1" xfId="0" applyNumberFormat="1"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65" fontId="3" fillId="9" borderId="1" xfId="0" applyNumberFormat="1" applyFont="1" applyFill="1" applyBorder="1" applyAlignment="1" applyProtection="1">
      <alignment horizontal="center" vertical="center"/>
      <protection locked="0"/>
    </xf>
    <xf numFmtId="170" fontId="3" fillId="10" borderId="1" xfId="0" applyNumberFormat="1" applyFont="1" applyFill="1" applyBorder="1" applyAlignment="1" applyProtection="1">
      <alignment horizontal="center" vertical="center"/>
      <protection locked="0"/>
    </xf>
    <xf numFmtId="0" fontId="3" fillId="8" borderId="1" xfId="0" applyFont="1" applyFill="1" applyBorder="1" applyAlignment="1" applyProtection="1">
      <alignment horizontal="center" vertical="center" wrapText="1"/>
      <protection locked="0"/>
    </xf>
    <xf numFmtId="49" fontId="3" fillId="8" borderId="1" xfId="0" quotePrefix="1" applyNumberFormat="1" applyFont="1" applyFill="1" applyBorder="1" applyAlignment="1" applyProtection="1">
      <alignment horizontal="center" vertical="center" wrapText="1"/>
      <protection locked="0"/>
    </xf>
    <xf numFmtId="169" fontId="3" fillId="9" borderId="1" xfId="0" applyNumberFormat="1" applyFont="1" applyFill="1" applyBorder="1" applyAlignment="1" applyProtection="1">
      <alignment horizontal="center" vertical="center"/>
      <protection locked="0"/>
    </xf>
    <xf numFmtId="167" fontId="3" fillId="10" borderId="1"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xf>
    <xf numFmtId="167" fontId="3" fillId="11" borderId="1" xfId="0" applyNumberFormat="1" applyFont="1" applyFill="1" applyBorder="1" applyAlignment="1" applyProtection="1">
      <alignment horizontal="center" vertical="center"/>
      <protection locked="0"/>
    </xf>
    <xf numFmtId="165" fontId="3" fillId="11" borderId="1" xfId="0" applyNumberFormat="1" applyFont="1" applyFill="1" applyBorder="1" applyAlignment="1" applyProtection="1">
      <alignment horizontal="center" vertical="center"/>
      <protection locked="0"/>
    </xf>
    <xf numFmtId="165" fontId="3" fillId="2" borderId="0" xfId="0" applyNumberFormat="1" applyFont="1" applyFill="1" applyAlignment="1">
      <alignment vertical="center"/>
    </xf>
    <xf numFmtId="165" fontId="4" fillId="7" borderId="1" xfId="0" applyNumberFormat="1" applyFont="1" applyFill="1" applyBorder="1" applyAlignment="1">
      <alignment horizontal="center" vertical="center" wrapText="1"/>
    </xf>
    <xf numFmtId="165" fontId="0" fillId="2" borderId="0" xfId="0" applyNumberFormat="1" applyFill="1" applyAlignment="1">
      <alignment vertical="center"/>
    </xf>
    <xf numFmtId="165" fontId="4" fillId="15" borderId="1" xfId="0" quotePrefix="1" applyNumberFormat="1" applyFont="1" applyFill="1" applyBorder="1" applyAlignment="1">
      <alignment horizontal="center" vertical="center" wrapText="1"/>
    </xf>
    <xf numFmtId="165" fontId="0" fillId="2" borderId="1" xfId="0" applyNumberFormat="1" applyFill="1" applyBorder="1" applyAlignment="1">
      <alignment horizontal="center" vertical="center"/>
    </xf>
    <xf numFmtId="165" fontId="17" fillId="14" borderId="1" xfId="0" applyNumberFormat="1" applyFont="1" applyFill="1" applyBorder="1" applyAlignment="1">
      <alignment horizontal="center" vertical="center"/>
    </xf>
    <xf numFmtId="1" fontId="3" fillId="9" borderId="1" xfId="0" applyNumberFormat="1" applyFont="1" applyFill="1" applyBorder="1" applyAlignment="1">
      <alignment horizontal="center" vertical="center" wrapText="1"/>
    </xf>
    <xf numFmtId="49" fontId="3" fillId="9" borderId="1" xfId="0" applyNumberFormat="1" applyFont="1" applyFill="1" applyBorder="1" applyAlignment="1">
      <alignment horizontal="center" vertical="center" wrapText="1"/>
    </xf>
    <xf numFmtId="169" fontId="3" fillId="11" borderId="1" xfId="0" applyNumberFormat="1"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3" fillId="0" borderId="1" xfId="0" quotePrefix="1" applyFont="1" applyFill="1" applyBorder="1" applyAlignment="1">
      <alignment horizontal="center" vertical="center" wrapText="1"/>
    </xf>
    <xf numFmtId="49" fontId="16" fillId="13" borderId="1" xfId="0" applyNumberFormat="1" applyFont="1" applyFill="1" applyBorder="1" applyAlignment="1" applyProtection="1">
      <alignment vertical="center" wrapText="1"/>
    </xf>
    <xf numFmtId="2" fontId="0" fillId="2" borderId="0" xfId="0" applyNumberFormat="1" applyFill="1"/>
    <xf numFmtId="165" fontId="3" fillId="0" borderId="1" xfId="0" applyNumberFormat="1" applyFont="1" applyBorder="1" applyAlignment="1">
      <alignment horizontal="center" vertical="center" wrapText="1"/>
    </xf>
    <xf numFmtId="49" fontId="9" fillId="6" borderId="0" xfId="3" applyNumberFormat="1" applyFill="1" applyAlignment="1" applyProtection="1">
      <alignment horizontal="left" vertical="center" wrapText="1"/>
      <protection locked="0"/>
    </xf>
    <xf numFmtId="0" fontId="3" fillId="0" borderId="0" xfId="0" quotePrefix="1"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13" fillId="0" borderId="0" xfId="0" quotePrefix="1" applyNumberFormat="1" applyFont="1" applyAlignment="1" applyProtection="1">
      <alignment horizontal="left" vertical="top" wrapText="1"/>
    </xf>
    <xf numFmtId="0" fontId="13" fillId="0" borderId="0" xfId="0" applyNumberFormat="1" applyFont="1" applyAlignment="1" applyProtection="1">
      <alignment horizontal="left" vertical="top" wrapText="1"/>
    </xf>
    <xf numFmtId="49" fontId="19" fillId="6" borderId="1" xfId="3" applyNumberFormat="1" applyFont="1" applyFill="1" applyBorder="1" applyAlignment="1">
      <alignment horizontal="center" vertical="center" wrapText="1"/>
    </xf>
    <xf numFmtId="0" fontId="15" fillId="6" borderId="1" xfId="3"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2" fillId="0" borderId="1" xfId="0" applyFont="1" applyBorder="1" applyAlignment="1">
      <alignment wrapText="1"/>
    </xf>
    <xf numFmtId="0" fontId="0" fillId="0" borderId="1" xfId="0" applyBorder="1" applyAlignment="1"/>
    <xf numFmtId="49" fontId="15" fillId="6" borderId="1" xfId="3" applyNumberFormat="1" applyFont="1" applyFill="1" applyBorder="1" applyAlignment="1">
      <alignment horizontal="center" vertical="center" wrapText="1"/>
    </xf>
    <xf numFmtId="0" fontId="6" fillId="0" borderId="1" xfId="0" applyFont="1" applyBorder="1" applyAlignment="1">
      <alignment vertical="top" wrapText="1"/>
    </xf>
    <xf numFmtId="49" fontId="19" fillId="6" borderId="1" xfId="3" applyNumberFormat="1" applyFont="1" applyFill="1" applyBorder="1" applyAlignment="1" applyProtection="1">
      <alignment horizontal="center" vertical="center" wrapText="1"/>
    </xf>
    <xf numFmtId="49" fontId="19" fillId="11" borderId="4" xfId="3" quotePrefix="1" applyNumberFormat="1" applyFont="1" applyFill="1" applyBorder="1" applyAlignment="1" applyProtection="1">
      <alignment horizontal="left" vertical="center" wrapText="1"/>
    </xf>
    <xf numFmtId="49" fontId="19" fillId="11" borderId="5" xfId="3" applyNumberFormat="1" applyFont="1" applyFill="1" applyBorder="1" applyAlignment="1" applyProtection="1">
      <alignment horizontal="left" vertical="center" wrapText="1"/>
    </xf>
    <xf numFmtId="49" fontId="19" fillId="11" borderId="6" xfId="3" applyNumberFormat="1" applyFont="1" applyFill="1" applyBorder="1" applyAlignment="1" applyProtection="1">
      <alignment horizontal="left" vertical="center"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4" fillId="7" borderId="7"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0" fontId="4" fillId="7" borderId="6" xfId="0" applyFont="1" applyFill="1" applyBorder="1" applyAlignment="1" applyProtection="1">
      <alignment horizontal="center" vertical="center" wrapText="1"/>
      <protection locked="0"/>
    </xf>
    <xf numFmtId="49" fontId="15" fillId="6" borderId="4" xfId="3" applyNumberFormat="1" applyFont="1" applyFill="1" applyBorder="1" applyAlignment="1">
      <alignment horizontal="center" vertical="center" wrapText="1"/>
    </xf>
    <xf numFmtId="49" fontId="15" fillId="6" borderId="5" xfId="3" applyNumberFormat="1" applyFont="1" applyFill="1" applyBorder="1" applyAlignment="1">
      <alignment horizontal="center" vertical="center" wrapText="1"/>
    </xf>
    <xf numFmtId="49" fontId="15" fillId="6" borderId="6" xfId="3" applyNumberFormat="1" applyFont="1" applyFill="1" applyBorder="1" applyAlignment="1">
      <alignment horizontal="center" vertical="center" wrapText="1"/>
    </xf>
  </cellXfs>
  <cellStyles count="6">
    <cellStyle name="Heading 1" xfId="2" builtinId="16"/>
    <cellStyle name="Heading 4" xfId="3" builtinId="19"/>
    <cellStyle name="Hyperlink" xfId="5" builtinId="8"/>
    <cellStyle name="Input" xfId="4" builtinId="20"/>
    <cellStyle name="Normal" xfId="0" builtinId="0"/>
    <cellStyle name="Normal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E24"/>
  <sheetViews>
    <sheetView workbookViewId="0">
      <selection activeCell="E4" sqref="E4"/>
    </sheetView>
  </sheetViews>
  <sheetFormatPr defaultRowHeight="12.75"/>
  <cols>
    <col min="1" max="1" width="53.140625" customWidth="1"/>
    <col min="2" max="2" width="42.140625" customWidth="1"/>
    <col min="3" max="3" width="28" customWidth="1"/>
    <col min="4" max="4" width="18.140625" customWidth="1"/>
    <col min="5" max="5" width="21.5703125" customWidth="1"/>
  </cols>
  <sheetData>
    <row r="1" spans="1:5">
      <c r="A1" s="32"/>
      <c r="B1" s="32"/>
      <c r="C1" s="32"/>
      <c r="D1" s="32"/>
      <c r="E1" s="32"/>
    </row>
    <row r="2" spans="1:5" ht="20.25" thickBot="1">
      <c r="A2" s="33" t="s">
        <v>114</v>
      </c>
      <c r="B2" s="32"/>
      <c r="C2" s="32"/>
      <c r="D2" s="32"/>
      <c r="E2" s="32"/>
    </row>
    <row r="3" spans="1:5" ht="15.75" thickTop="1">
      <c r="A3" s="32"/>
      <c r="B3" s="34" t="s">
        <v>127</v>
      </c>
      <c r="C3" s="34" t="s">
        <v>113</v>
      </c>
      <c r="D3" s="34" t="s">
        <v>132</v>
      </c>
      <c r="E3" s="34" t="s">
        <v>131</v>
      </c>
    </row>
    <row r="4" spans="1:5" ht="15">
      <c r="A4" s="35" t="s">
        <v>134</v>
      </c>
      <c r="B4" s="49" t="s">
        <v>912</v>
      </c>
      <c r="C4" s="23" t="s">
        <v>130</v>
      </c>
      <c r="D4" s="23" t="s">
        <v>133</v>
      </c>
      <c r="E4" s="49"/>
    </row>
    <row r="5" spans="1:5">
      <c r="A5" s="32"/>
      <c r="B5" s="32"/>
      <c r="C5" s="32"/>
      <c r="D5" s="32"/>
      <c r="E5" s="32"/>
    </row>
    <row r="6" spans="1:5">
      <c r="A6" s="32"/>
      <c r="B6" s="32"/>
      <c r="C6" s="32"/>
      <c r="D6" s="32"/>
      <c r="E6" s="32"/>
    </row>
    <row r="7" spans="1:5" ht="20.25" thickBot="1">
      <c r="A7" s="33" t="s">
        <v>115</v>
      </c>
      <c r="B7" s="32"/>
      <c r="C7" s="32"/>
      <c r="D7" s="32"/>
      <c r="E7" s="32"/>
    </row>
    <row r="8" spans="1:5" ht="15.75" thickTop="1">
      <c r="A8" s="36" t="s">
        <v>116</v>
      </c>
      <c r="B8" s="89" t="s">
        <v>117</v>
      </c>
      <c r="C8" s="89"/>
      <c r="D8" s="89"/>
      <c r="E8" s="89"/>
    </row>
    <row r="9" spans="1:5" ht="35.25" customHeight="1">
      <c r="A9" s="20" t="s">
        <v>118</v>
      </c>
      <c r="B9" s="92" t="s">
        <v>125</v>
      </c>
      <c r="C9" s="92"/>
      <c r="D9" s="92"/>
      <c r="E9" s="92"/>
    </row>
    <row r="10" spans="1:5" ht="35.25" customHeight="1">
      <c r="A10" s="21" t="s">
        <v>120</v>
      </c>
      <c r="B10" s="92" t="str">
        <f>"Annex 2 contains the charges to Designated EHV Properties and charges applied to LDNOs with Designated EHV Properties/end-users embedded in Networks within " &amp;B4 &amp;"' area."</f>
        <v>Annex 2 contains the charges to Designated EHV Properties and charges applied to LDNOs with Designated EHV Properties/end-users embedded in Networks within Western Power Distribution (South West) plc' area.</v>
      </c>
      <c r="C10" s="92"/>
      <c r="D10" s="92"/>
      <c r="E10" s="92"/>
    </row>
    <row r="11" spans="1:5" ht="35.25" customHeight="1">
      <c r="A11" s="22" t="s">
        <v>121</v>
      </c>
      <c r="B11" s="92" t="s">
        <v>126</v>
      </c>
      <c r="C11" s="92"/>
      <c r="D11" s="92"/>
      <c r="E11" s="92"/>
    </row>
    <row r="12" spans="1:5" ht="61.5" customHeight="1">
      <c r="A12" s="21" t="s">
        <v>122</v>
      </c>
      <c r="B12" s="93" t="s">
        <v>246</v>
      </c>
      <c r="C12" s="92"/>
      <c r="D12" s="92"/>
      <c r="E12" s="92"/>
    </row>
    <row r="13" spans="1:5" ht="35.25" customHeight="1">
      <c r="A13" s="21" t="s">
        <v>123</v>
      </c>
      <c r="B13" s="92" t="s">
        <v>128</v>
      </c>
      <c r="C13" s="92"/>
      <c r="D13" s="92"/>
      <c r="E13" s="92"/>
    </row>
    <row r="14" spans="1:5" ht="35.25" customHeight="1">
      <c r="A14" s="21" t="s">
        <v>124</v>
      </c>
      <c r="B14" s="92" t="s">
        <v>129</v>
      </c>
      <c r="C14" s="92"/>
      <c r="D14" s="92"/>
      <c r="E14" s="92"/>
    </row>
    <row r="15" spans="1:5">
      <c r="A15" s="32"/>
      <c r="B15" s="32"/>
      <c r="C15" s="32"/>
      <c r="D15" s="32"/>
      <c r="E15" s="32"/>
    </row>
    <row r="16" spans="1:5">
      <c r="A16" s="32"/>
      <c r="B16" s="32"/>
      <c r="C16" s="32"/>
      <c r="D16" s="32"/>
      <c r="E16" s="32"/>
    </row>
    <row r="17" spans="1:5" ht="20.25" thickBot="1">
      <c r="A17" s="33" t="s">
        <v>144</v>
      </c>
      <c r="B17" s="32"/>
      <c r="C17" s="32"/>
      <c r="D17" s="32"/>
      <c r="E17" s="32"/>
    </row>
    <row r="18" spans="1:5" ht="15.75" thickTop="1">
      <c r="A18" s="36"/>
      <c r="B18" s="89"/>
      <c r="C18" s="89"/>
      <c r="D18" s="89"/>
      <c r="E18" s="89"/>
    </row>
    <row r="19" spans="1:5" ht="32.25" customHeight="1">
      <c r="A19" s="90" t="s">
        <v>145</v>
      </c>
      <c r="B19" s="91"/>
      <c r="C19" s="91"/>
      <c r="D19" s="91"/>
      <c r="E19" s="91"/>
    </row>
    <row r="20" spans="1:5" ht="14.25" customHeight="1">
      <c r="A20" s="32"/>
      <c r="B20" s="32"/>
      <c r="C20" s="32"/>
      <c r="D20" s="32"/>
      <c r="E20" s="32"/>
    </row>
    <row r="21" spans="1:5">
      <c r="A21" s="32"/>
      <c r="B21" s="32"/>
      <c r="C21" s="32"/>
      <c r="D21" s="32"/>
      <c r="E21" s="32"/>
    </row>
    <row r="22" spans="1:5" ht="20.25" thickBot="1">
      <c r="A22" s="37" t="s">
        <v>146</v>
      </c>
      <c r="B22" s="32"/>
      <c r="C22" s="32"/>
      <c r="D22" s="32"/>
      <c r="E22" s="32"/>
    </row>
    <row r="23" spans="1:5" ht="15.75" thickTop="1">
      <c r="A23" s="36"/>
      <c r="B23" s="89"/>
      <c r="C23" s="89"/>
      <c r="D23" s="89"/>
      <c r="E23" s="89"/>
    </row>
    <row r="24" spans="1:5" ht="49.5" customHeight="1">
      <c r="A24" s="90" t="s">
        <v>147</v>
      </c>
      <c r="B24" s="91"/>
      <c r="C24" s="91"/>
      <c r="D24" s="91"/>
      <c r="E24" s="91"/>
    </row>
  </sheetData>
  <mergeCells count="11">
    <mergeCell ref="B8:E8"/>
    <mergeCell ref="B9:E9"/>
    <mergeCell ref="B10:E10"/>
    <mergeCell ref="B11:E11"/>
    <mergeCell ref="B12:E12"/>
    <mergeCell ref="B18:E18"/>
    <mergeCell ref="A19:E19"/>
    <mergeCell ref="B23:E23"/>
    <mergeCell ref="A24:E24"/>
    <mergeCell ref="B13:E13"/>
    <mergeCell ref="B14:E14"/>
  </mergeCells>
  <hyperlinks>
    <hyperlink ref="A9" location="'Annex 1 -LV-HV Charges'!A1" display="Annex 1 -LV-HV Charges"/>
    <hyperlink ref="A10" location="'Annex 2 - EHV Charges'!A1" display="Annex 2 - EHV Charges"/>
    <hyperlink ref="A11" location="'Annex 3 - Preserved Charges'!A1" display="Annex 3 - Preserved Charges"/>
    <hyperlink ref="A12" location="'Annex 4 - LDNO Charges'!A1" display="Annex 4 - LDNO Charges"/>
    <hyperlink ref="A13" location="'Annex 5 - LLFs'!A1" display="'Annex 5 - LLFs"/>
    <hyperlink ref="A14" location="'Annex 6 - Nodal prices'!A1" display="'Annex 6 - Nodal prices"/>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1">
    <pageSetUpPr fitToPage="1"/>
  </sheetPr>
  <dimension ref="A1:M24"/>
  <sheetViews>
    <sheetView zoomScale="80" zoomScaleNormal="80" zoomScaleSheetLayoutView="100" workbookViewId="0">
      <selection activeCell="D24" sqref="D24"/>
    </sheetView>
  </sheetViews>
  <sheetFormatPr defaultRowHeight="12.75"/>
  <cols>
    <col min="1" max="1" width="37.7109375" style="2" customWidth="1"/>
    <col min="2" max="2" width="10.5703125" style="3" customWidth="1"/>
    <col min="3" max="3" width="5.140625" style="2" bestFit="1" customWidth="1"/>
    <col min="4" max="4" width="11" style="2" bestFit="1" customWidth="1"/>
    <col min="5" max="6" width="11" style="3" bestFit="1" customWidth="1"/>
    <col min="7" max="7" width="13.7109375" style="3" bestFit="1" customWidth="1"/>
    <col min="8" max="8" width="11.85546875" style="9" customWidth="1"/>
    <col min="9" max="9" width="12.28515625" style="9" customWidth="1"/>
    <col min="10" max="10" width="10.85546875" style="5" customWidth="1"/>
    <col min="11" max="11" width="8.7109375" style="6" customWidth="1"/>
    <col min="12" max="12" width="1.42578125" style="4" customWidth="1"/>
    <col min="13" max="13" width="15.5703125" style="4" customWidth="1"/>
    <col min="14" max="19" width="15.5703125" style="2" customWidth="1"/>
    <col min="20" max="16384" width="9.140625" style="2"/>
  </cols>
  <sheetData>
    <row r="1" spans="1:11">
      <c r="A1" s="18" t="s">
        <v>119</v>
      </c>
    </row>
    <row r="2" spans="1:11">
      <c r="A2" s="94" t="str">
        <f>Overview!B4&amp; " - Effective from "&amp;Overview!D4&amp;" - "&amp;Overview!E4&amp;" LV/HV Charges"</f>
        <v>Western Power Distribution (South West) plc - Effective from April 2012 -  LV/HV Charges</v>
      </c>
      <c r="B2" s="94"/>
      <c r="C2" s="94"/>
      <c r="D2" s="94"/>
      <c r="E2" s="94"/>
      <c r="F2" s="94"/>
      <c r="G2" s="94"/>
      <c r="H2" s="94"/>
      <c r="I2" s="94"/>
      <c r="J2" s="94"/>
      <c r="K2" s="94"/>
    </row>
    <row r="3" spans="1:11" ht="57" customHeight="1">
      <c r="A3" s="25" t="s">
        <v>143</v>
      </c>
      <c r="B3" s="50" t="s">
        <v>135</v>
      </c>
      <c r="C3" s="50" t="s">
        <v>136</v>
      </c>
      <c r="D3" s="50" t="s">
        <v>137</v>
      </c>
      <c r="E3" s="50" t="s">
        <v>138</v>
      </c>
      <c r="F3" s="50" t="s">
        <v>139</v>
      </c>
      <c r="G3" s="50" t="s">
        <v>140</v>
      </c>
      <c r="H3" s="50" t="s">
        <v>141</v>
      </c>
      <c r="I3" s="50" t="s">
        <v>142</v>
      </c>
      <c r="J3" s="50" t="s">
        <v>248</v>
      </c>
      <c r="K3" s="50" t="s">
        <v>60</v>
      </c>
    </row>
    <row r="4" spans="1:11">
      <c r="A4" s="26" t="s">
        <v>1</v>
      </c>
      <c r="B4" s="64" t="s">
        <v>249</v>
      </c>
      <c r="C4" s="65">
        <v>1</v>
      </c>
      <c r="D4" s="66">
        <v>2.754</v>
      </c>
      <c r="E4" s="27"/>
      <c r="F4" s="27"/>
      <c r="G4" s="67">
        <v>4.07</v>
      </c>
      <c r="H4" s="44">
        <v>0</v>
      </c>
      <c r="I4" s="44">
        <v>0</v>
      </c>
      <c r="J4" s="44">
        <v>0</v>
      </c>
      <c r="K4" s="68" t="s">
        <v>250</v>
      </c>
    </row>
    <row r="5" spans="1:11">
      <c r="A5" s="26" t="s">
        <v>2</v>
      </c>
      <c r="B5" s="64" t="s">
        <v>251</v>
      </c>
      <c r="C5" s="65">
        <v>2</v>
      </c>
      <c r="D5" s="66">
        <v>3.4169999999999998</v>
      </c>
      <c r="E5" s="66">
        <v>0.247</v>
      </c>
      <c r="F5" s="27"/>
      <c r="G5" s="67">
        <v>4.07</v>
      </c>
      <c r="H5" s="44">
        <v>0</v>
      </c>
      <c r="I5" s="44">
        <v>0</v>
      </c>
      <c r="J5" s="44">
        <v>0</v>
      </c>
      <c r="K5" s="68" t="s">
        <v>250</v>
      </c>
    </row>
    <row r="6" spans="1:11">
      <c r="A6" s="26" t="s">
        <v>16</v>
      </c>
      <c r="B6" s="64">
        <v>430</v>
      </c>
      <c r="C6" s="65">
        <v>2</v>
      </c>
      <c r="D6" s="66">
        <v>0.22700000000000001</v>
      </c>
      <c r="E6" s="27"/>
      <c r="F6" s="27"/>
      <c r="G6" s="67">
        <v>0</v>
      </c>
      <c r="H6" s="44">
        <v>0</v>
      </c>
      <c r="I6" s="44">
        <v>0</v>
      </c>
      <c r="J6" s="44">
        <v>0</v>
      </c>
      <c r="K6" s="68" t="s">
        <v>250</v>
      </c>
    </row>
    <row r="7" spans="1:11">
      <c r="A7" s="26" t="s">
        <v>17</v>
      </c>
      <c r="B7" s="64">
        <v>110</v>
      </c>
      <c r="C7" s="65">
        <v>3</v>
      </c>
      <c r="D7" s="66">
        <v>2.512</v>
      </c>
      <c r="E7" s="27"/>
      <c r="F7" s="27"/>
      <c r="G7" s="67">
        <v>6.26</v>
      </c>
      <c r="H7" s="44">
        <v>0</v>
      </c>
      <c r="I7" s="44">
        <v>0</v>
      </c>
      <c r="J7" s="44">
        <v>0</v>
      </c>
      <c r="K7" s="68" t="s">
        <v>250</v>
      </c>
    </row>
    <row r="8" spans="1:11">
      <c r="A8" s="26" t="s">
        <v>18</v>
      </c>
      <c r="B8" s="64">
        <v>210</v>
      </c>
      <c r="C8" s="65">
        <v>4</v>
      </c>
      <c r="D8" s="66">
        <v>2.6059999999999999</v>
      </c>
      <c r="E8" s="66">
        <v>0.246</v>
      </c>
      <c r="F8" s="27"/>
      <c r="G8" s="67">
        <v>6.26</v>
      </c>
      <c r="H8" s="44">
        <v>0</v>
      </c>
      <c r="I8" s="44">
        <v>0</v>
      </c>
      <c r="J8" s="44">
        <v>0</v>
      </c>
      <c r="K8" s="68" t="s">
        <v>250</v>
      </c>
    </row>
    <row r="9" spans="1:11" ht="25.5">
      <c r="A9" s="26" t="s">
        <v>19</v>
      </c>
      <c r="B9" s="64">
        <v>251</v>
      </c>
      <c r="C9" s="65">
        <v>4</v>
      </c>
      <c r="D9" s="66">
        <v>0.23300000000000001</v>
      </c>
      <c r="E9" s="27"/>
      <c r="F9" s="27"/>
      <c r="G9" s="67">
        <v>0</v>
      </c>
      <c r="H9" s="44">
        <v>0</v>
      </c>
      <c r="I9" s="44">
        <v>0</v>
      </c>
      <c r="J9" s="44">
        <v>0</v>
      </c>
      <c r="K9" s="68" t="s">
        <v>250</v>
      </c>
    </row>
    <row r="10" spans="1:11">
      <c r="A10" s="26" t="s">
        <v>3</v>
      </c>
      <c r="B10" s="69">
        <v>570</v>
      </c>
      <c r="C10" s="65" t="s">
        <v>25</v>
      </c>
      <c r="D10" s="66">
        <v>2.2730000000000001</v>
      </c>
      <c r="E10" s="66">
        <v>0.23599999999999999</v>
      </c>
      <c r="F10" s="27"/>
      <c r="G10" s="67">
        <v>34.020000000000003</v>
      </c>
      <c r="H10" s="44">
        <v>0</v>
      </c>
      <c r="I10" s="44">
        <v>0</v>
      </c>
      <c r="J10" s="44">
        <v>0</v>
      </c>
      <c r="K10" s="68" t="s">
        <v>250</v>
      </c>
    </row>
    <row r="11" spans="1:11">
      <c r="A11" s="26" t="s">
        <v>20</v>
      </c>
      <c r="B11" s="64">
        <v>540</v>
      </c>
      <c r="C11" s="65" t="s">
        <v>25</v>
      </c>
      <c r="D11" s="66">
        <v>2.1360000000000001</v>
      </c>
      <c r="E11" s="66">
        <v>0.21099999999999999</v>
      </c>
      <c r="F11" s="27"/>
      <c r="G11" s="67">
        <v>22.12</v>
      </c>
      <c r="H11" s="44">
        <v>0</v>
      </c>
      <c r="I11" s="44">
        <v>0</v>
      </c>
      <c r="J11" s="44">
        <v>0</v>
      </c>
      <c r="K11" s="68" t="s">
        <v>250</v>
      </c>
    </row>
    <row r="12" spans="1:11">
      <c r="A12" s="26" t="s">
        <v>22</v>
      </c>
      <c r="B12" s="64">
        <v>570</v>
      </c>
      <c r="C12" s="65">
        <v>0</v>
      </c>
      <c r="D12" s="66">
        <v>20.727</v>
      </c>
      <c r="E12" s="66">
        <v>0.251</v>
      </c>
      <c r="F12" s="66">
        <v>0.161</v>
      </c>
      <c r="G12" s="67">
        <v>8.43</v>
      </c>
      <c r="H12" s="67">
        <v>2.4300000000000002</v>
      </c>
      <c r="I12" s="70">
        <v>0.32900000000000001</v>
      </c>
      <c r="J12" s="67">
        <v>2.4300000000000002</v>
      </c>
      <c r="K12" s="68" t="s">
        <v>250</v>
      </c>
    </row>
    <row r="13" spans="1:11">
      <c r="A13" s="26" t="s">
        <v>23</v>
      </c>
      <c r="B13" s="64">
        <v>540</v>
      </c>
      <c r="C13" s="65">
        <v>0</v>
      </c>
      <c r="D13" s="66">
        <v>18.692</v>
      </c>
      <c r="E13" s="66">
        <v>0.14899999999999999</v>
      </c>
      <c r="F13" s="66">
        <v>0.114</v>
      </c>
      <c r="G13" s="67">
        <v>6.09</v>
      </c>
      <c r="H13" s="67">
        <v>2.73</v>
      </c>
      <c r="I13" s="70">
        <v>0.26900000000000002</v>
      </c>
      <c r="J13" s="67">
        <v>2.73</v>
      </c>
      <c r="K13" s="68" t="s">
        <v>250</v>
      </c>
    </row>
    <row r="14" spans="1:11">
      <c r="A14" s="26" t="s">
        <v>24</v>
      </c>
      <c r="B14" s="64">
        <v>510</v>
      </c>
      <c r="C14" s="65">
        <v>0</v>
      </c>
      <c r="D14" s="66">
        <v>15.398</v>
      </c>
      <c r="E14" s="66">
        <v>6.3E-2</v>
      </c>
      <c r="F14" s="66">
        <v>6.8000000000000005E-2</v>
      </c>
      <c r="G14" s="67">
        <v>67.97</v>
      </c>
      <c r="H14" s="67">
        <v>2.08</v>
      </c>
      <c r="I14" s="70">
        <v>0.20799999999999999</v>
      </c>
      <c r="J14" s="67">
        <v>2.08</v>
      </c>
      <c r="K14" s="68" t="s">
        <v>250</v>
      </c>
    </row>
    <row r="15" spans="1:11">
      <c r="A15" s="26" t="s">
        <v>4</v>
      </c>
      <c r="B15" s="64">
        <v>980</v>
      </c>
      <c r="C15" s="65" t="s">
        <v>26</v>
      </c>
      <c r="D15" s="66">
        <v>3.214</v>
      </c>
      <c r="E15" s="27"/>
      <c r="F15" s="27"/>
      <c r="G15" s="44">
        <v>0</v>
      </c>
      <c r="H15" s="44">
        <v>0</v>
      </c>
      <c r="I15" s="44">
        <v>0</v>
      </c>
      <c r="J15" s="44">
        <v>0</v>
      </c>
      <c r="K15" s="68" t="s">
        <v>250</v>
      </c>
    </row>
    <row r="16" spans="1:11">
      <c r="A16" s="26" t="s">
        <v>5</v>
      </c>
      <c r="B16" s="64">
        <v>970</v>
      </c>
      <c r="C16" s="65">
        <v>0</v>
      </c>
      <c r="D16" s="66">
        <v>46.218000000000004</v>
      </c>
      <c r="E16" s="66">
        <v>1.446</v>
      </c>
      <c r="F16" s="66">
        <v>1.1040000000000001</v>
      </c>
      <c r="G16" s="44">
        <v>0</v>
      </c>
      <c r="H16" s="44">
        <v>0</v>
      </c>
      <c r="I16" s="44">
        <v>0</v>
      </c>
      <c r="J16" s="44">
        <v>0</v>
      </c>
      <c r="K16" s="68" t="s">
        <v>250</v>
      </c>
    </row>
    <row r="17" spans="1:11">
      <c r="A17" s="26" t="s">
        <v>6</v>
      </c>
      <c r="B17" s="64">
        <v>581</v>
      </c>
      <c r="C17" s="65">
        <v>8</v>
      </c>
      <c r="D17" s="66">
        <v>-0.625</v>
      </c>
      <c r="E17" s="27"/>
      <c r="F17" s="27"/>
      <c r="G17" s="44">
        <v>0</v>
      </c>
      <c r="H17" s="44">
        <v>0</v>
      </c>
      <c r="I17" s="44">
        <v>0</v>
      </c>
      <c r="J17" s="44">
        <v>0</v>
      </c>
      <c r="K17" s="68" t="s">
        <v>250</v>
      </c>
    </row>
    <row r="18" spans="1:11">
      <c r="A18" s="26" t="s">
        <v>15</v>
      </c>
      <c r="B18" s="64">
        <v>551</v>
      </c>
      <c r="C18" s="65">
        <v>8</v>
      </c>
      <c r="D18" s="66">
        <v>-0.57699999999999996</v>
      </c>
      <c r="E18" s="27"/>
      <c r="F18" s="27"/>
      <c r="G18" s="44">
        <v>0</v>
      </c>
      <c r="H18" s="44">
        <v>0</v>
      </c>
      <c r="I18" s="44">
        <v>0</v>
      </c>
      <c r="J18" s="44">
        <v>0</v>
      </c>
      <c r="K18" s="68" t="s">
        <v>250</v>
      </c>
    </row>
    <row r="19" spans="1:11">
      <c r="A19" s="26" t="s">
        <v>7</v>
      </c>
      <c r="B19" s="64">
        <v>581</v>
      </c>
      <c r="C19" s="65">
        <v>0</v>
      </c>
      <c r="D19" s="66">
        <v>-0.625</v>
      </c>
      <c r="E19" s="27"/>
      <c r="F19" s="27"/>
      <c r="G19" s="44">
        <v>0</v>
      </c>
      <c r="H19" s="44">
        <v>0</v>
      </c>
      <c r="I19" s="70">
        <v>0.14099999999999999</v>
      </c>
      <c r="J19" s="44"/>
      <c r="K19" s="68" t="s">
        <v>250</v>
      </c>
    </row>
    <row r="20" spans="1:11">
      <c r="A20" s="26" t="s">
        <v>8</v>
      </c>
      <c r="B20" s="64">
        <v>527</v>
      </c>
      <c r="C20" s="65">
        <v>0</v>
      </c>
      <c r="D20" s="66">
        <v>-7.3630000000000004</v>
      </c>
      <c r="E20" s="66">
        <v>-0.26</v>
      </c>
      <c r="F20" s="66">
        <v>-0.156</v>
      </c>
      <c r="G20" s="44">
        <v>0</v>
      </c>
      <c r="H20" s="44">
        <v>0</v>
      </c>
      <c r="I20" s="70">
        <v>0.14099999999999999</v>
      </c>
      <c r="J20" s="44"/>
      <c r="K20" s="68" t="s">
        <v>250</v>
      </c>
    </row>
    <row r="21" spans="1:11">
      <c r="A21" s="26" t="s">
        <v>9</v>
      </c>
      <c r="B21" s="64">
        <v>551</v>
      </c>
      <c r="C21" s="65">
        <v>0</v>
      </c>
      <c r="D21" s="66">
        <v>-0.57699999999999996</v>
      </c>
      <c r="E21" s="27"/>
      <c r="F21" s="27"/>
      <c r="G21" s="44">
        <v>0</v>
      </c>
      <c r="H21" s="44">
        <v>0</v>
      </c>
      <c r="I21" s="70">
        <v>0.121</v>
      </c>
      <c r="J21" s="44"/>
      <c r="K21" s="68" t="s">
        <v>250</v>
      </c>
    </row>
    <row r="22" spans="1:11">
      <c r="A22" s="26" t="s">
        <v>10</v>
      </c>
      <c r="B22" s="64">
        <v>526</v>
      </c>
      <c r="C22" s="65">
        <v>0</v>
      </c>
      <c r="D22" s="66">
        <v>-6.9020000000000001</v>
      </c>
      <c r="E22" s="66">
        <v>-0.22800000000000001</v>
      </c>
      <c r="F22" s="66">
        <v>-0.14199999999999999</v>
      </c>
      <c r="G22" s="44">
        <v>0</v>
      </c>
      <c r="H22" s="44">
        <v>0</v>
      </c>
      <c r="I22" s="70">
        <v>0.121</v>
      </c>
      <c r="J22" s="44"/>
      <c r="K22" s="68" t="s">
        <v>250</v>
      </c>
    </row>
    <row r="23" spans="1:11">
      <c r="A23" s="26" t="s">
        <v>11</v>
      </c>
      <c r="B23" s="64">
        <v>521</v>
      </c>
      <c r="C23" s="65">
        <v>0</v>
      </c>
      <c r="D23" s="66">
        <v>-0.35399999999999998</v>
      </c>
      <c r="E23" s="27"/>
      <c r="F23" s="27"/>
      <c r="G23" s="67">
        <v>29.21</v>
      </c>
      <c r="H23" s="44">
        <v>0</v>
      </c>
      <c r="I23" s="70">
        <v>8.7999999999999995E-2</v>
      </c>
      <c r="J23" s="44"/>
      <c r="K23" s="68" t="s">
        <v>250</v>
      </c>
    </row>
    <row r="24" spans="1:11">
      <c r="A24" s="26" t="s">
        <v>12</v>
      </c>
      <c r="B24" s="64">
        <v>524</v>
      </c>
      <c r="C24" s="65">
        <v>0</v>
      </c>
      <c r="D24" s="66">
        <v>-4.7080000000000002</v>
      </c>
      <c r="E24" s="66">
        <v>-8.3000000000000004E-2</v>
      </c>
      <c r="F24" s="66">
        <v>-7.5999999999999998E-2</v>
      </c>
      <c r="G24" s="67">
        <v>29.21</v>
      </c>
      <c r="H24" s="44">
        <v>0</v>
      </c>
      <c r="I24" s="70">
        <v>8.7999999999999995E-2</v>
      </c>
      <c r="J24" s="44"/>
      <c r="K24" s="68" t="s">
        <v>250</v>
      </c>
    </row>
  </sheetData>
  <mergeCells count="1">
    <mergeCell ref="A2:K2"/>
  </mergeCells>
  <phoneticPr fontId="2" type="noConversion"/>
  <hyperlinks>
    <hyperlink ref="A1" location="Overview!A1" display="Back to Overview"/>
  </hyperlinks>
  <pageMargins left="0.39370078740157483" right="0.35433070866141736" top="0.86614173228346458" bottom="0.74803149606299213" header="0.43307086614173229" footer="0.51181102362204722"/>
  <pageSetup paperSize="9" scale="97" orientation="landscape" r:id="rId1"/>
  <headerFooter scaleWithDoc="0">
    <oddHeader>&amp;L&amp;"Arial,Bold"
Annex 1&amp;"Arial,Regular" - Schedule of Charges for use of the Distribution System by LV and HV Designated Properties</oddHeader>
    <oddFooter>&amp;L&amp;Z&amp;F</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K124"/>
  <sheetViews>
    <sheetView topLeftCell="A111" zoomScale="80" zoomScaleNormal="80" zoomScaleSheetLayoutView="100" workbookViewId="0">
      <selection activeCell="A76" sqref="A76:G124"/>
    </sheetView>
  </sheetViews>
  <sheetFormatPr defaultRowHeight="27.75" customHeight="1"/>
  <cols>
    <col min="1" max="1" width="12.140625" style="2" customWidth="1"/>
    <col min="2" max="2" width="33.85546875" style="3" bestFit="1" customWidth="1"/>
    <col min="3" max="3" width="12.5703125" style="77" customWidth="1"/>
    <col min="4" max="4" width="13.28515625" style="3" customWidth="1"/>
    <col min="5" max="5" width="11.5703125" style="3" customWidth="1"/>
    <col min="6" max="6" width="15" style="3" customWidth="1"/>
    <col min="7" max="7" width="27" style="53" customWidth="1"/>
    <col min="8" max="8" width="14.85546875" style="4" customWidth="1"/>
    <col min="9" max="9" width="15.5703125" style="4" customWidth="1"/>
    <col min="10" max="15" width="15.5703125" style="2" customWidth="1"/>
    <col min="16" max="16384" width="9.140625" style="2"/>
  </cols>
  <sheetData>
    <row r="1" spans="1:11" ht="27.75" customHeight="1">
      <c r="A1" s="19" t="s">
        <v>119</v>
      </c>
      <c r="C1" s="75"/>
    </row>
    <row r="2" spans="1:11" s="11" customFormat="1" ht="39.75" customHeight="1">
      <c r="A2" s="95" t="str">
        <f>Overview!B4&amp; " - Effective from "&amp;Overview!D4&amp;" - "&amp;Overview!E4&amp;" EDCM Import Charges"</f>
        <v>Western Power Distribution (South West) plc - Effective from April 2012 -  EDCM Import Charges</v>
      </c>
      <c r="B2" s="95"/>
      <c r="C2" s="95"/>
      <c r="D2" s="95"/>
      <c r="E2" s="95"/>
      <c r="F2" s="95"/>
      <c r="G2" s="95"/>
      <c r="H2" s="4"/>
      <c r="I2" s="2"/>
      <c r="J2" s="2"/>
      <c r="K2" s="4"/>
    </row>
    <row r="3" spans="1:11" ht="74.25" customHeight="1">
      <c r="A3" s="24" t="s">
        <v>240</v>
      </c>
      <c r="B3" s="24" t="s">
        <v>241</v>
      </c>
      <c r="C3" s="76" t="s">
        <v>67</v>
      </c>
      <c r="D3" s="24" t="s">
        <v>242</v>
      </c>
      <c r="E3" s="24" t="s">
        <v>68</v>
      </c>
      <c r="F3" s="24" t="s">
        <v>69</v>
      </c>
      <c r="G3" s="54" t="s">
        <v>71</v>
      </c>
    </row>
    <row r="4" spans="1:11" ht="12.75">
      <c r="A4" s="45" t="s">
        <v>282</v>
      </c>
      <c r="B4" s="46" t="s">
        <v>283</v>
      </c>
      <c r="C4" s="80">
        <v>1.34</v>
      </c>
      <c r="D4" s="62">
        <v>61.06</v>
      </c>
      <c r="E4" s="62">
        <v>1.84</v>
      </c>
      <c r="F4" s="62">
        <v>1.84</v>
      </c>
      <c r="G4" s="55" t="s">
        <v>284</v>
      </c>
    </row>
    <row r="5" spans="1:11" ht="22.5" customHeight="1">
      <c r="A5" s="45" t="s">
        <v>285</v>
      </c>
      <c r="B5" s="46" t="s">
        <v>286</v>
      </c>
      <c r="C5" s="80">
        <v>0.58499999999999996</v>
      </c>
      <c r="D5" s="62">
        <v>0.53</v>
      </c>
      <c r="E5" s="62">
        <v>1.55</v>
      </c>
      <c r="F5" s="62">
        <v>1.55</v>
      </c>
      <c r="G5" s="55" t="s">
        <v>287</v>
      </c>
    </row>
    <row r="6" spans="1:11" ht="22.5" customHeight="1">
      <c r="A6" s="45" t="s">
        <v>352</v>
      </c>
      <c r="B6" s="46" t="s">
        <v>353</v>
      </c>
      <c r="C6" s="80">
        <v>3.7559999999999998</v>
      </c>
      <c r="D6" s="62">
        <v>3.59</v>
      </c>
      <c r="E6" s="62">
        <v>4.5599999999999996</v>
      </c>
      <c r="F6" s="62">
        <v>4.5599999999999996</v>
      </c>
      <c r="G6" s="55">
        <v>2200030511311</v>
      </c>
    </row>
    <row r="7" spans="1:11" ht="12.75">
      <c r="A7" s="45" t="s">
        <v>294</v>
      </c>
      <c r="B7" s="46" t="s">
        <v>295</v>
      </c>
      <c r="C7" s="80">
        <v>6.1050000000000004</v>
      </c>
      <c r="D7" s="63"/>
      <c r="E7" s="62">
        <v>3.01</v>
      </c>
      <c r="F7" s="62">
        <v>3.01</v>
      </c>
      <c r="G7" s="55" t="s">
        <v>296</v>
      </c>
    </row>
    <row r="8" spans="1:11" ht="12.75">
      <c r="A8" s="45" t="s">
        <v>297</v>
      </c>
      <c r="B8" s="46" t="s">
        <v>298</v>
      </c>
      <c r="C8" s="80">
        <v>6.1050000000000004</v>
      </c>
      <c r="D8" s="63"/>
      <c r="E8" s="62">
        <v>3.02</v>
      </c>
      <c r="F8" s="62">
        <v>3.02</v>
      </c>
      <c r="G8" s="55" t="s">
        <v>299</v>
      </c>
    </row>
    <row r="9" spans="1:11" ht="12.75">
      <c r="A9" s="45" t="s">
        <v>355</v>
      </c>
      <c r="B9" s="46" t="s">
        <v>356</v>
      </c>
      <c r="C9" s="80">
        <v>1.75</v>
      </c>
      <c r="D9" s="62">
        <v>7.68</v>
      </c>
      <c r="E9" s="62">
        <v>1.7</v>
      </c>
      <c r="F9" s="62">
        <v>1.7</v>
      </c>
      <c r="G9" s="55">
        <v>2200030109831</v>
      </c>
    </row>
    <row r="10" spans="1:11" ht="22.5" customHeight="1">
      <c r="A10" s="45" t="s">
        <v>359</v>
      </c>
      <c r="B10" s="46" t="s">
        <v>360</v>
      </c>
      <c r="C10" s="80">
        <v>3.6230000000000002</v>
      </c>
      <c r="D10" s="62">
        <v>6.68</v>
      </c>
      <c r="E10" s="62">
        <v>1.84</v>
      </c>
      <c r="F10" s="62">
        <v>1.84</v>
      </c>
      <c r="G10" s="55">
        <v>2200030112133</v>
      </c>
    </row>
    <row r="11" spans="1:11" ht="12.75">
      <c r="A11" s="45" t="s">
        <v>303</v>
      </c>
      <c r="B11" s="46" t="s">
        <v>304</v>
      </c>
      <c r="C11" s="63"/>
      <c r="D11" s="62">
        <v>6.54</v>
      </c>
      <c r="E11" s="62">
        <v>3.24</v>
      </c>
      <c r="F11" s="62">
        <v>3.24</v>
      </c>
      <c r="G11" s="55" t="s">
        <v>305</v>
      </c>
    </row>
    <row r="12" spans="1:11" ht="12.75">
      <c r="A12" s="45" t="s">
        <v>361</v>
      </c>
      <c r="B12" s="46" t="s">
        <v>362</v>
      </c>
      <c r="C12" s="80">
        <v>1.4370000000000001</v>
      </c>
      <c r="D12" s="62">
        <v>7.08</v>
      </c>
      <c r="E12" s="62">
        <v>1.47</v>
      </c>
      <c r="F12" s="62">
        <v>1.47</v>
      </c>
      <c r="G12" s="55">
        <v>2200040571113</v>
      </c>
    </row>
    <row r="13" spans="1:11" ht="22.5" customHeight="1">
      <c r="A13" s="45" t="s">
        <v>288</v>
      </c>
      <c r="B13" s="46" t="s">
        <v>289</v>
      </c>
      <c r="C13" s="80">
        <v>6.9880000000000004</v>
      </c>
      <c r="D13" s="62">
        <v>4.62</v>
      </c>
      <c r="E13" s="62">
        <v>1.17</v>
      </c>
      <c r="F13" s="62">
        <v>1.17</v>
      </c>
      <c r="G13" s="55" t="s">
        <v>290</v>
      </c>
    </row>
    <row r="14" spans="1:11" ht="22.5" customHeight="1">
      <c r="A14" s="45" t="s">
        <v>357</v>
      </c>
      <c r="B14" s="46" t="s">
        <v>358</v>
      </c>
      <c r="C14" s="80">
        <v>1.4790000000000001</v>
      </c>
      <c r="D14" s="62">
        <v>30.54</v>
      </c>
      <c r="E14" s="62">
        <v>3.8</v>
      </c>
      <c r="F14" s="62">
        <v>3.8</v>
      </c>
      <c r="G14" s="55">
        <v>2200041957685</v>
      </c>
    </row>
    <row r="15" spans="1:11" ht="22.5" customHeight="1">
      <c r="A15" s="45" t="s">
        <v>279</v>
      </c>
      <c r="B15" s="46" t="s">
        <v>280</v>
      </c>
      <c r="C15" s="80">
        <v>1.1950000000000001</v>
      </c>
      <c r="D15" s="62">
        <v>2.66</v>
      </c>
      <c r="E15" s="62">
        <v>1.62</v>
      </c>
      <c r="F15" s="62">
        <v>1.62</v>
      </c>
      <c r="G15" s="55" t="s">
        <v>281</v>
      </c>
    </row>
    <row r="16" spans="1:11" ht="22.5" customHeight="1">
      <c r="A16" s="45" t="s">
        <v>309</v>
      </c>
      <c r="B16" s="46" t="s">
        <v>310</v>
      </c>
      <c r="C16" s="80">
        <v>3.2919999999999998</v>
      </c>
      <c r="D16" s="62">
        <v>17.59</v>
      </c>
      <c r="E16" s="62">
        <v>1.17</v>
      </c>
      <c r="F16" s="62">
        <v>1.17</v>
      </c>
      <c r="G16" s="55" t="s">
        <v>311</v>
      </c>
    </row>
    <row r="17" spans="1:7" ht="22.5" customHeight="1">
      <c r="A17" s="45" t="s">
        <v>306</v>
      </c>
      <c r="B17" s="46" t="s">
        <v>307</v>
      </c>
      <c r="C17" s="80">
        <v>7.5830000000000002</v>
      </c>
      <c r="D17" s="62">
        <v>4.45</v>
      </c>
      <c r="E17" s="62">
        <v>1.54</v>
      </c>
      <c r="F17" s="62">
        <v>1.54</v>
      </c>
      <c r="G17" s="55" t="s">
        <v>308</v>
      </c>
    </row>
    <row r="18" spans="1:7" ht="22.5" customHeight="1">
      <c r="A18" s="45" t="s">
        <v>300</v>
      </c>
      <c r="B18" s="46" t="s">
        <v>301</v>
      </c>
      <c r="C18" s="80">
        <v>3.4260000000000002</v>
      </c>
      <c r="D18" s="62">
        <v>5.66</v>
      </c>
      <c r="E18" s="62">
        <v>1.68</v>
      </c>
      <c r="F18" s="62">
        <v>1.68</v>
      </c>
      <c r="G18" s="55" t="s">
        <v>302</v>
      </c>
    </row>
    <row r="19" spans="1:7" ht="22.5" customHeight="1">
      <c r="A19" s="45" t="s">
        <v>366</v>
      </c>
      <c r="B19" s="46" t="s">
        <v>367</v>
      </c>
      <c r="C19" s="80">
        <v>2.403</v>
      </c>
      <c r="D19" s="62">
        <v>14.38</v>
      </c>
      <c r="E19" s="62">
        <v>2.39</v>
      </c>
      <c r="F19" s="62">
        <v>2.39</v>
      </c>
      <c r="G19" s="55">
        <v>2200041845860</v>
      </c>
    </row>
    <row r="20" spans="1:7" ht="22.5" customHeight="1">
      <c r="A20" s="45" t="s">
        <v>291</v>
      </c>
      <c r="B20" s="46" t="s">
        <v>292</v>
      </c>
      <c r="C20" s="80">
        <v>3.6890000000000001</v>
      </c>
      <c r="D20" s="62">
        <v>1.8</v>
      </c>
      <c r="E20" s="62">
        <v>3.41</v>
      </c>
      <c r="F20" s="62">
        <v>3.41</v>
      </c>
      <c r="G20" s="55" t="s">
        <v>293</v>
      </c>
    </row>
    <row r="21" spans="1:7" ht="22.5" customHeight="1">
      <c r="A21" s="45" t="s">
        <v>373</v>
      </c>
      <c r="B21" s="46" t="s">
        <v>374</v>
      </c>
      <c r="C21" s="63"/>
      <c r="D21" s="62">
        <v>236.34</v>
      </c>
      <c r="E21" s="62">
        <v>1.53</v>
      </c>
      <c r="F21" s="62">
        <v>1.53</v>
      </c>
      <c r="G21" s="55">
        <v>2200041930489</v>
      </c>
    </row>
    <row r="22" spans="1:7" ht="22.5" customHeight="1">
      <c r="A22" s="45" t="s">
        <v>410</v>
      </c>
      <c r="B22" s="46" t="s">
        <v>411</v>
      </c>
      <c r="C22" s="80">
        <v>3.149</v>
      </c>
      <c r="D22" s="62">
        <v>8.81</v>
      </c>
      <c r="E22" s="62">
        <v>2.73</v>
      </c>
      <c r="F22" s="62">
        <v>2.73</v>
      </c>
      <c r="G22" s="55" t="s">
        <v>404</v>
      </c>
    </row>
    <row r="23" spans="1:7" ht="22.5" customHeight="1">
      <c r="A23" s="45" t="s">
        <v>402</v>
      </c>
      <c r="B23" s="46" t="s">
        <v>403</v>
      </c>
      <c r="C23" s="80">
        <v>2.04</v>
      </c>
      <c r="D23" s="62">
        <v>3.1</v>
      </c>
      <c r="E23" s="62">
        <v>1.42</v>
      </c>
      <c r="F23" s="62">
        <v>1.42</v>
      </c>
      <c r="G23" s="55" t="s">
        <v>404</v>
      </c>
    </row>
    <row r="24" spans="1:7" ht="22.5" customHeight="1">
      <c r="A24" s="45">
        <v>640</v>
      </c>
      <c r="B24" s="46" t="s">
        <v>262</v>
      </c>
      <c r="C24" s="80">
        <v>1.113</v>
      </c>
      <c r="D24" s="62">
        <v>3285.59</v>
      </c>
      <c r="E24" s="62">
        <v>1.18</v>
      </c>
      <c r="F24" s="62">
        <v>1.18</v>
      </c>
      <c r="G24" s="55" t="s">
        <v>263</v>
      </c>
    </row>
    <row r="25" spans="1:7" ht="22.5" customHeight="1">
      <c r="A25" s="45" t="s">
        <v>421</v>
      </c>
      <c r="B25" s="46" t="s">
        <v>422</v>
      </c>
      <c r="C25" s="80">
        <v>1.9390000000000001</v>
      </c>
      <c r="D25" s="62">
        <v>3.74</v>
      </c>
      <c r="E25" s="62">
        <v>1.46</v>
      </c>
      <c r="F25" s="62">
        <v>1.46</v>
      </c>
      <c r="G25" s="55" t="s">
        <v>372</v>
      </c>
    </row>
    <row r="26" spans="1:7" ht="22.5" customHeight="1">
      <c r="A26" s="45" t="s">
        <v>405</v>
      </c>
      <c r="B26" s="46" t="s">
        <v>406</v>
      </c>
      <c r="C26" s="80">
        <v>1.996</v>
      </c>
      <c r="D26" s="62">
        <v>1.03</v>
      </c>
      <c r="E26" s="62">
        <v>1.32</v>
      </c>
      <c r="F26" s="62">
        <v>1.32</v>
      </c>
      <c r="G26" s="55" t="s">
        <v>407</v>
      </c>
    </row>
    <row r="27" spans="1:7" ht="22.5" customHeight="1">
      <c r="A27" s="45" t="s">
        <v>387</v>
      </c>
      <c r="B27" s="46" t="s">
        <v>388</v>
      </c>
      <c r="C27" s="80">
        <v>18.352</v>
      </c>
      <c r="D27" s="62">
        <v>1.06</v>
      </c>
      <c r="E27" s="62">
        <v>1.34</v>
      </c>
      <c r="F27" s="62">
        <v>1.34</v>
      </c>
      <c r="G27" s="55" t="s">
        <v>389</v>
      </c>
    </row>
    <row r="28" spans="1:7" ht="22.5" customHeight="1">
      <c r="A28" s="45" t="s">
        <v>412</v>
      </c>
      <c r="B28" s="46" t="s">
        <v>413</v>
      </c>
      <c r="C28" s="80">
        <v>1.2010000000000001</v>
      </c>
      <c r="D28" s="62">
        <v>7.33</v>
      </c>
      <c r="E28" s="62">
        <v>1.43</v>
      </c>
      <c r="F28" s="62">
        <v>1.43</v>
      </c>
      <c r="G28" s="55" t="s">
        <v>414</v>
      </c>
    </row>
    <row r="29" spans="1:7" ht="22.5" customHeight="1">
      <c r="A29" s="45" t="s">
        <v>399</v>
      </c>
      <c r="B29" s="46" t="s">
        <v>400</v>
      </c>
      <c r="C29" s="63"/>
      <c r="D29" s="62">
        <v>1.04</v>
      </c>
      <c r="E29" s="62">
        <v>1.87</v>
      </c>
      <c r="F29" s="62">
        <v>1.87</v>
      </c>
      <c r="G29" s="55" t="s">
        <v>401</v>
      </c>
    </row>
    <row r="30" spans="1:7" ht="22.5" customHeight="1">
      <c r="A30" s="45" t="s">
        <v>390</v>
      </c>
      <c r="B30" s="46" t="s">
        <v>391</v>
      </c>
      <c r="C30" s="80">
        <v>0.55500000000000005</v>
      </c>
      <c r="D30" s="62">
        <v>3.24</v>
      </c>
      <c r="E30" s="62">
        <v>1.64</v>
      </c>
      <c r="F30" s="62">
        <v>1.64</v>
      </c>
      <c r="G30" s="55" t="s">
        <v>372</v>
      </c>
    </row>
    <row r="31" spans="1:7" ht="38.25">
      <c r="A31" s="45">
        <v>650</v>
      </c>
      <c r="B31" s="46" t="s">
        <v>256</v>
      </c>
      <c r="C31" s="63"/>
      <c r="D31" s="62">
        <v>245.26</v>
      </c>
      <c r="E31" s="62">
        <v>1.54</v>
      </c>
      <c r="F31" s="62">
        <v>1.54</v>
      </c>
      <c r="G31" s="55" t="s">
        <v>257</v>
      </c>
    </row>
    <row r="32" spans="1:7" ht="12.75">
      <c r="A32" s="45" t="s">
        <v>392</v>
      </c>
      <c r="B32" s="46" t="s">
        <v>393</v>
      </c>
      <c r="C32" s="80">
        <v>2.9849999999999999</v>
      </c>
      <c r="D32" s="62">
        <v>1.35</v>
      </c>
      <c r="E32" s="62">
        <v>2.21</v>
      </c>
      <c r="F32" s="62">
        <v>2.21</v>
      </c>
      <c r="G32" s="55" t="s">
        <v>394</v>
      </c>
    </row>
    <row r="33" spans="1:7" ht="22.5" customHeight="1">
      <c r="A33" s="45" t="s">
        <v>408</v>
      </c>
      <c r="B33" s="46" t="s">
        <v>409</v>
      </c>
      <c r="C33" s="80">
        <v>2.0070000000000001</v>
      </c>
      <c r="D33" s="62">
        <v>2.16</v>
      </c>
      <c r="E33" s="62">
        <v>1.45</v>
      </c>
      <c r="F33" s="62">
        <v>1.45</v>
      </c>
      <c r="G33" s="55" t="s">
        <v>372</v>
      </c>
    </row>
    <row r="34" spans="1:7" ht="22.5" customHeight="1">
      <c r="A34" s="45" t="s">
        <v>417</v>
      </c>
      <c r="B34" s="46" t="s">
        <v>418</v>
      </c>
      <c r="C34" s="80">
        <v>2.1669999999999998</v>
      </c>
      <c r="D34" s="62">
        <v>1.04</v>
      </c>
      <c r="E34" s="62">
        <v>2.2999999999999998</v>
      </c>
      <c r="F34" s="62">
        <v>2.2999999999999998</v>
      </c>
      <c r="G34" s="55" t="s">
        <v>372</v>
      </c>
    </row>
    <row r="35" spans="1:7" ht="22.5" customHeight="1">
      <c r="A35" s="45" t="s">
        <v>395</v>
      </c>
      <c r="B35" s="46" t="s">
        <v>396</v>
      </c>
      <c r="C35" s="80">
        <v>2.5790000000000002</v>
      </c>
      <c r="D35" s="62">
        <v>1.8</v>
      </c>
      <c r="E35" s="62">
        <v>1.52</v>
      </c>
      <c r="F35" s="62">
        <v>1.52</v>
      </c>
      <c r="G35" s="55" t="s">
        <v>372</v>
      </c>
    </row>
    <row r="36" spans="1:7" ht="12.75">
      <c r="A36" s="45">
        <v>660</v>
      </c>
      <c r="B36" s="46" t="s">
        <v>265</v>
      </c>
      <c r="C36" s="80">
        <v>3.609</v>
      </c>
      <c r="D36" s="62">
        <v>5140.62</v>
      </c>
      <c r="E36" s="62">
        <v>3.63</v>
      </c>
      <c r="F36" s="62">
        <v>3.63</v>
      </c>
      <c r="G36" s="55" t="s">
        <v>266</v>
      </c>
    </row>
    <row r="37" spans="1:7" ht="22.5" customHeight="1">
      <c r="A37" s="45">
        <v>660</v>
      </c>
      <c r="B37" s="46" t="s">
        <v>267</v>
      </c>
      <c r="C37" s="63"/>
      <c r="D37" s="62">
        <v>1545.64</v>
      </c>
      <c r="E37" s="62">
        <v>3.98</v>
      </c>
      <c r="F37" s="62">
        <v>3.98</v>
      </c>
      <c r="G37" s="55" t="s">
        <v>268</v>
      </c>
    </row>
    <row r="38" spans="1:7" ht="22.5" customHeight="1">
      <c r="A38" s="45" t="s">
        <v>385</v>
      </c>
      <c r="B38" s="46" t="s">
        <v>386</v>
      </c>
      <c r="C38" s="80">
        <v>1.7290000000000001</v>
      </c>
      <c r="D38" s="62">
        <v>0.98</v>
      </c>
      <c r="E38" s="62">
        <v>1.73</v>
      </c>
      <c r="F38" s="62">
        <v>1.73</v>
      </c>
      <c r="G38" s="55" t="s">
        <v>372</v>
      </c>
    </row>
    <row r="39" spans="1:7" ht="22.5" customHeight="1">
      <c r="A39" s="45" t="s">
        <v>377</v>
      </c>
      <c r="B39" s="46" t="s">
        <v>378</v>
      </c>
      <c r="C39" s="80">
        <v>0.70799999999999996</v>
      </c>
      <c r="D39" s="62">
        <v>0.4</v>
      </c>
      <c r="E39" s="62">
        <v>1.27</v>
      </c>
      <c r="F39" s="62">
        <v>1.27</v>
      </c>
      <c r="G39" s="55" t="s">
        <v>379</v>
      </c>
    </row>
    <row r="40" spans="1:7" ht="12.75">
      <c r="A40" s="45" t="s">
        <v>368</v>
      </c>
      <c r="B40" s="46" t="s">
        <v>369</v>
      </c>
      <c r="C40" s="80">
        <v>27.452000000000002</v>
      </c>
      <c r="D40" s="62">
        <v>15.51</v>
      </c>
      <c r="E40" s="62">
        <v>1.54</v>
      </c>
      <c r="F40" s="62">
        <v>1.54</v>
      </c>
      <c r="G40" s="55">
        <v>2200041857484</v>
      </c>
    </row>
    <row r="41" spans="1:7" ht="12.75">
      <c r="A41" s="45" t="s">
        <v>380</v>
      </c>
      <c r="B41" s="46" t="s">
        <v>381</v>
      </c>
      <c r="C41" s="80">
        <v>1.3660000000000001</v>
      </c>
      <c r="D41" s="62">
        <v>0.16</v>
      </c>
      <c r="E41" s="62">
        <v>2.88</v>
      </c>
      <c r="F41" s="62">
        <v>2.88</v>
      </c>
      <c r="G41" s="55" t="s">
        <v>382</v>
      </c>
    </row>
    <row r="42" spans="1:7" ht="22.5" customHeight="1">
      <c r="A42" s="45" t="s">
        <v>318</v>
      </c>
      <c r="B42" s="46" t="s">
        <v>319</v>
      </c>
      <c r="C42" s="80">
        <v>3.2839999999999998</v>
      </c>
      <c r="D42" s="62">
        <v>52.82</v>
      </c>
      <c r="E42" s="62">
        <v>4.5599999999999996</v>
      </c>
      <c r="F42" s="62">
        <v>4.5599999999999996</v>
      </c>
      <c r="G42" s="55" t="s">
        <v>320</v>
      </c>
    </row>
    <row r="43" spans="1:7" ht="22.5" customHeight="1">
      <c r="A43" s="45">
        <v>690</v>
      </c>
      <c r="B43" s="46" t="s">
        <v>255</v>
      </c>
      <c r="C43" s="80">
        <v>0.57799999999999996</v>
      </c>
      <c r="D43" s="62">
        <v>172.93</v>
      </c>
      <c r="E43" s="62">
        <v>8.36</v>
      </c>
      <c r="F43" s="62">
        <v>8.36</v>
      </c>
      <c r="G43" s="55">
        <v>2200030348620</v>
      </c>
    </row>
    <row r="44" spans="1:7" ht="22.5" customHeight="1">
      <c r="A44" s="45">
        <v>692</v>
      </c>
      <c r="B44" s="46" t="s">
        <v>264</v>
      </c>
      <c r="C44" s="63"/>
      <c r="D44" s="62">
        <v>1229.08</v>
      </c>
      <c r="E44" s="62">
        <v>3.69</v>
      </c>
      <c r="F44" s="62">
        <v>3.69</v>
      </c>
      <c r="G44" s="81" t="s">
        <v>913</v>
      </c>
    </row>
    <row r="45" spans="1:7" ht="22.5" customHeight="1">
      <c r="A45" s="45">
        <v>694</v>
      </c>
      <c r="B45" s="46" t="s">
        <v>260</v>
      </c>
      <c r="C45" s="80">
        <v>2.1909999999999998</v>
      </c>
      <c r="D45" s="62">
        <v>152.97</v>
      </c>
      <c r="E45" s="62">
        <v>5.34</v>
      </c>
      <c r="F45" s="62">
        <v>5.34</v>
      </c>
      <c r="G45" s="55" t="s">
        <v>1006</v>
      </c>
    </row>
    <row r="46" spans="1:7" ht="22.5" customHeight="1">
      <c r="A46" s="45">
        <v>695</v>
      </c>
      <c r="B46" s="46" t="s">
        <v>258</v>
      </c>
      <c r="C46" s="80">
        <v>0.96899999999999997</v>
      </c>
      <c r="D46" s="62">
        <v>948.92</v>
      </c>
      <c r="E46" s="62">
        <v>6.78</v>
      </c>
      <c r="F46" s="62">
        <v>6.78</v>
      </c>
      <c r="G46" s="55" t="s">
        <v>259</v>
      </c>
    </row>
    <row r="47" spans="1:7" ht="22.5" customHeight="1">
      <c r="A47" s="45">
        <v>696</v>
      </c>
      <c r="B47" s="46" t="s">
        <v>261</v>
      </c>
      <c r="C47" s="80">
        <v>7.4530000000000003</v>
      </c>
      <c r="D47" s="62">
        <v>272.45</v>
      </c>
      <c r="E47" s="62">
        <v>4.72</v>
      </c>
      <c r="F47" s="62">
        <v>4.72</v>
      </c>
      <c r="G47" s="55">
        <v>2200030347928</v>
      </c>
    </row>
    <row r="48" spans="1:7" ht="22.5" customHeight="1">
      <c r="A48" s="45" t="s">
        <v>315</v>
      </c>
      <c r="B48" s="46" t="s">
        <v>316</v>
      </c>
      <c r="C48" s="80">
        <v>0.91500000000000004</v>
      </c>
      <c r="D48" s="62">
        <v>72.37</v>
      </c>
      <c r="E48" s="62">
        <v>2.62</v>
      </c>
      <c r="F48" s="62">
        <v>2.62</v>
      </c>
      <c r="G48" s="55" t="s">
        <v>317</v>
      </c>
    </row>
    <row r="49" spans="1:7" ht="22.5" customHeight="1">
      <c r="A49" s="45" t="s">
        <v>327</v>
      </c>
      <c r="B49" s="46" t="s">
        <v>328</v>
      </c>
      <c r="C49" s="80">
        <v>1.4670000000000001</v>
      </c>
      <c r="D49" s="62">
        <v>72.37</v>
      </c>
      <c r="E49" s="62">
        <v>4.6900000000000004</v>
      </c>
      <c r="F49" s="62">
        <v>4.6900000000000004</v>
      </c>
      <c r="G49" s="55" t="s">
        <v>329</v>
      </c>
    </row>
    <row r="50" spans="1:7" ht="12.75">
      <c r="A50" s="45" t="s">
        <v>321</v>
      </c>
      <c r="B50" s="46" t="s">
        <v>322</v>
      </c>
      <c r="C50" s="80">
        <v>9.9830000000000005</v>
      </c>
      <c r="D50" s="62">
        <v>36.18</v>
      </c>
      <c r="E50" s="62">
        <v>4.1500000000000004</v>
      </c>
      <c r="F50" s="62">
        <v>4.1500000000000004</v>
      </c>
      <c r="G50" s="55" t="s">
        <v>323</v>
      </c>
    </row>
    <row r="51" spans="1:7" ht="22.5" customHeight="1">
      <c r="A51" s="45" t="s">
        <v>339</v>
      </c>
      <c r="B51" s="46" t="s">
        <v>340</v>
      </c>
      <c r="C51" s="80">
        <v>11.821</v>
      </c>
      <c r="D51" s="62">
        <v>72.37</v>
      </c>
      <c r="E51" s="62">
        <v>4.28</v>
      </c>
      <c r="F51" s="62">
        <v>4.28</v>
      </c>
      <c r="G51" s="55" t="s">
        <v>341</v>
      </c>
    </row>
    <row r="52" spans="1:7" ht="22.5" customHeight="1">
      <c r="A52" s="45" t="s">
        <v>333</v>
      </c>
      <c r="B52" s="46" t="s">
        <v>334</v>
      </c>
      <c r="C52" s="80">
        <v>5.4429999999999996</v>
      </c>
      <c r="D52" s="62">
        <v>1372.94</v>
      </c>
      <c r="E52" s="62">
        <v>1.69</v>
      </c>
      <c r="F52" s="62">
        <v>1.69</v>
      </c>
      <c r="G52" s="55" t="s">
        <v>335</v>
      </c>
    </row>
    <row r="53" spans="1:7" ht="22.5" customHeight="1">
      <c r="A53" s="45" t="s">
        <v>324</v>
      </c>
      <c r="B53" s="46" t="s">
        <v>325</v>
      </c>
      <c r="C53" s="80">
        <v>5.8929999999999998</v>
      </c>
      <c r="D53" s="62">
        <v>193.84</v>
      </c>
      <c r="E53" s="62">
        <v>2.72</v>
      </c>
      <c r="F53" s="62">
        <v>2.72</v>
      </c>
      <c r="G53" s="55" t="s">
        <v>326</v>
      </c>
    </row>
    <row r="54" spans="1:7" ht="22.5" customHeight="1">
      <c r="A54" s="45" t="s">
        <v>345</v>
      </c>
      <c r="B54" s="46" t="s">
        <v>346</v>
      </c>
      <c r="C54" s="80">
        <v>12.022</v>
      </c>
      <c r="D54" s="62">
        <v>36.18</v>
      </c>
      <c r="E54" s="62">
        <v>5.0999999999999996</v>
      </c>
      <c r="F54" s="62">
        <v>5.0999999999999996</v>
      </c>
      <c r="G54" s="55" t="s">
        <v>347</v>
      </c>
    </row>
    <row r="55" spans="1:7" ht="22.5" customHeight="1">
      <c r="A55" s="45" t="s">
        <v>342</v>
      </c>
      <c r="B55" s="46" t="s">
        <v>343</v>
      </c>
      <c r="C55" s="80">
        <v>2.7829999999999999</v>
      </c>
      <c r="D55" s="62">
        <v>72.37</v>
      </c>
      <c r="E55" s="62">
        <v>4.18</v>
      </c>
      <c r="F55" s="62">
        <v>4.18</v>
      </c>
      <c r="G55" s="55" t="s">
        <v>344</v>
      </c>
    </row>
    <row r="56" spans="1:7" ht="22.5" customHeight="1">
      <c r="A56" s="45" t="s">
        <v>312</v>
      </c>
      <c r="B56" s="46" t="s">
        <v>313</v>
      </c>
      <c r="C56" s="80">
        <v>0.15</v>
      </c>
      <c r="D56" s="62">
        <v>3696.27</v>
      </c>
      <c r="E56" s="62">
        <v>2.57</v>
      </c>
      <c r="F56" s="62">
        <v>2.57</v>
      </c>
      <c r="G56" s="55" t="s">
        <v>314</v>
      </c>
    </row>
    <row r="57" spans="1:7" ht="22.5" customHeight="1">
      <c r="A57" s="45" t="s">
        <v>336</v>
      </c>
      <c r="B57" s="46" t="s">
        <v>337</v>
      </c>
      <c r="C57" s="80">
        <v>9.4570000000000007</v>
      </c>
      <c r="D57" s="62">
        <v>871.82</v>
      </c>
      <c r="E57" s="62">
        <v>4.5199999999999996</v>
      </c>
      <c r="F57" s="62">
        <v>4.5199999999999996</v>
      </c>
      <c r="G57" s="55" t="s">
        <v>338</v>
      </c>
    </row>
    <row r="58" spans="1:7" ht="22.5" customHeight="1">
      <c r="A58" s="45" t="s">
        <v>330</v>
      </c>
      <c r="B58" s="46" t="s">
        <v>331</v>
      </c>
      <c r="C58" s="80">
        <v>5.9349999999999996</v>
      </c>
      <c r="D58" s="62">
        <v>1.72</v>
      </c>
      <c r="E58" s="62">
        <v>1.38</v>
      </c>
      <c r="F58" s="62">
        <v>1.38</v>
      </c>
      <c r="G58" s="55" t="s">
        <v>332</v>
      </c>
    </row>
    <row r="59" spans="1:7" ht="22.5" customHeight="1">
      <c r="A59" s="45" t="s">
        <v>363</v>
      </c>
      <c r="B59" s="46" t="s">
        <v>364</v>
      </c>
      <c r="C59" s="80">
        <v>12.714</v>
      </c>
      <c r="D59" s="62">
        <v>72.37</v>
      </c>
      <c r="E59" s="62">
        <v>6.1</v>
      </c>
      <c r="F59" s="62">
        <v>6.1</v>
      </c>
      <c r="G59" s="55" t="s">
        <v>365</v>
      </c>
    </row>
    <row r="60" spans="1:7" ht="22.5" customHeight="1">
      <c r="A60" s="45">
        <v>710</v>
      </c>
      <c r="B60" s="46" t="s">
        <v>269</v>
      </c>
      <c r="C60" s="80">
        <v>1.909</v>
      </c>
      <c r="D60" s="62">
        <v>72.37</v>
      </c>
      <c r="E60" s="62">
        <v>3.42</v>
      </c>
      <c r="F60" s="62">
        <v>3.42</v>
      </c>
      <c r="G60" s="55" t="s">
        <v>270</v>
      </c>
    </row>
    <row r="61" spans="1:7" ht="22.5" customHeight="1">
      <c r="A61" s="45">
        <v>710</v>
      </c>
      <c r="B61" s="46" t="s">
        <v>271</v>
      </c>
      <c r="C61" s="80">
        <v>1.714</v>
      </c>
      <c r="D61" s="62">
        <v>878.71</v>
      </c>
      <c r="E61" s="62">
        <v>3.73</v>
      </c>
      <c r="F61" s="62">
        <v>3.73</v>
      </c>
      <c r="G61" s="55" t="s">
        <v>272</v>
      </c>
    </row>
    <row r="62" spans="1:7" ht="22.5" customHeight="1">
      <c r="A62" s="45">
        <v>710</v>
      </c>
      <c r="B62" s="46" t="s">
        <v>273</v>
      </c>
      <c r="C62" s="80">
        <v>1.863</v>
      </c>
      <c r="D62" s="62">
        <v>78.23</v>
      </c>
      <c r="E62" s="62">
        <v>2.92</v>
      </c>
      <c r="F62" s="62">
        <v>2.92</v>
      </c>
      <c r="G62" s="55" t="s">
        <v>274</v>
      </c>
    </row>
    <row r="63" spans="1:7" ht="22.5" customHeight="1">
      <c r="A63" s="45">
        <v>710</v>
      </c>
      <c r="B63" s="46" t="s">
        <v>275</v>
      </c>
      <c r="C63" s="80">
        <v>2.5979999999999999</v>
      </c>
      <c r="D63" s="62">
        <v>101.46</v>
      </c>
      <c r="E63" s="62">
        <v>3.91</v>
      </c>
      <c r="F63" s="62">
        <v>3.91</v>
      </c>
      <c r="G63" s="55" t="s">
        <v>276</v>
      </c>
    </row>
    <row r="64" spans="1:7" ht="22.5" customHeight="1">
      <c r="A64" s="45">
        <v>710</v>
      </c>
      <c r="B64" s="46" t="s">
        <v>277</v>
      </c>
      <c r="C64" s="80">
        <v>2.0139999999999998</v>
      </c>
      <c r="D64" s="62">
        <v>57.89</v>
      </c>
      <c r="E64" s="62">
        <v>2.0699999999999998</v>
      </c>
      <c r="F64" s="62">
        <v>2.0699999999999998</v>
      </c>
      <c r="G64" s="55" t="s">
        <v>278</v>
      </c>
    </row>
    <row r="65" spans="1:10" ht="22.5" customHeight="1">
      <c r="A65" s="45" t="s">
        <v>370</v>
      </c>
      <c r="B65" s="46" t="s">
        <v>371</v>
      </c>
      <c r="C65" s="80">
        <v>3.379</v>
      </c>
      <c r="D65" s="63"/>
      <c r="E65" s="62">
        <v>1.71</v>
      </c>
      <c r="F65" s="62">
        <v>1.71</v>
      </c>
      <c r="G65" s="55" t="s">
        <v>372</v>
      </c>
    </row>
    <row r="66" spans="1:10" ht="22.5" customHeight="1">
      <c r="A66" s="45" t="s">
        <v>375</v>
      </c>
      <c r="B66" s="46" t="s">
        <v>376</v>
      </c>
      <c r="C66" s="80">
        <v>4.5750000000000002</v>
      </c>
      <c r="D66" s="62">
        <v>12.03</v>
      </c>
      <c r="E66" s="62">
        <v>1.51</v>
      </c>
      <c r="F66" s="62">
        <v>1.51</v>
      </c>
      <c r="G66" s="55" t="s">
        <v>372</v>
      </c>
    </row>
    <row r="67" spans="1:10" ht="22.5" customHeight="1">
      <c r="A67" s="45" t="s">
        <v>383</v>
      </c>
      <c r="B67" s="46" t="s">
        <v>384</v>
      </c>
      <c r="C67" s="80">
        <v>3.605</v>
      </c>
      <c r="D67" s="62">
        <v>1.42</v>
      </c>
      <c r="E67" s="62">
        <v>1.95</v>
      </c>
      <c r="F67" s="62">
        <v>1.95</v>
      </c>
      <c r="G67" s="55" t="s">
        <v>372</v>
      </c>
    </row>
    <row r="68" spans="1:10" ht="22.5" customHeight="1">
      <c r="A68" s="45" t="s">
        <v>397</v>
      </c>
      <c r="B68" s="46" t="s">
        <v>398</v>
      </c>
      <c r="C68" s="80">
        <v>1.837</v>
      </c>
      <c r="D68" s="62">
        <v>12.47</v>
      </c>
      <c r="E68" s="62">
        <v>1.5</v>
      </c>
      <c r="F68" s="62">
        <v>1.5</v>
      </c>
      <c r="G68" s="55" t="s">
        <v>372</v>
      </c>
    </row>
    <row r="69" spans="1:10" ht="22.5" customHeight="1">
      <c r="A69" s="45" t="s">
        <v>415</v>
      </c>
      <c r="B69" s="46" t="s">
        <v>416</v>
      </c>
      <c r="C69" s="80">
        <v>1.1930000000000001</v>
      </c>
      <c r="D69" s="62">
        <v>0.71</v>
      </c>
      <c r="E69" s="62">
        <v>1.47</v>
      </c>
      <c r="F69" s="62">
        <v>1.47</v>
      </c>
      <c r="G69" s="55" t="s">
        <v>372</v>
      </c>
    </row>
    <row r="70" spans="1:10" ht="22.5" customHeight="1">
      <c r="A70" s="45" t="s">
        <v>419</v>
      </c>
      <c r="B70" s="46" t="s">
        <v>420</v>
      </c>
      <c r="C70" s="80">
        <v>1.194</v>
      </c>
      <c r="D70" s="62">
        <v>1.17</v>
      </c>
      <c r="E70" s="62">
        <v>1.57</v>
      </c>
      <c r="F70" s="62">
        <v>1.57</v>
      </c>
      <c r="G70" s="55" t="s">
        <v>372</v>
      </c>
    </row>
    <row r="71" spans="1:10" ht="22.5" customHeight="1">
      <c r="A71" s="45">
        <v>720</v>
      </c>
      <c r="B71" s="46" t="s">
        <v>252</v>
      </c>
      <c r="C71" s="80">
        <v>3.14</v>
      </c>
      <c r="D71" s="62">
        <v>144.72999999999999</v>
      </c>
      <c r="E71" s="62">
        <v>2.96</v>
      </c>
      <c r="F71" s="62">
        <v>2.96</v>
      </c>
      <c r="G71" s="55" t="s">
        <v>253</v>
      </c>
    </row>
    <row r="72" spans="1:10" ht="22.5" customHeight="1">
      <c r="A72" s="45">
        <v>750</v>
      </c>
      <c r="B72" s="46" t="s">
        <v>254</v>
      </c>
      <c r="C72" s="63"/>
      <c r="D72" s="62">
        <v>2464.58</v>
      </c>
      <c r="E72" s="62">
        <v>2.19</v>
      </c>
      <c r="F72" s="62">
        <v>2.19</v>
      </c>
      <c r="G72" s="55">
        <v>2200032138124</v>
      </c>
    </row>
    <row r="73" spans="1:10" ht="22.5" customHeight="1">
      <c r="A73" s="45">
        <v>759</v>
      </c>
      <c r="B73" s="46" t="s">
        <v>350</v>
      </c>
      <c r="C73" s="80">
        <v>4.1219999999999999</v>
      </c>
      <c r="D73" s="62">
        <v>244.16</v>
      </c>
      <c r="E73" s="62">
        <v>1.36</v>
      </c>
      <c r="F73" s="62">
        <v>1.36</v>
      </c>
      <c r="G73" s="55" t="s">
        <v>351</v>
      </c>
    </row>
    <row r="74" spans="1:10" ht="22.5" customHeight="1">
      <c r="A74" s="45" t="s">
        <v>348</v>
      </c>
      <c r="B74" s="46" t="s">
        <v>349</v>
      </c>
      <c r="C74" s="80">
        <v>1.371</v>
      </c>
      <c r="D74" s="62">
        <v>2.3199999999999998</v>
      </c>
      <c r="E74" s="62">
        <v>1.75</v>
      </c>
      <c r="F74" s="62">
        <v>1.75</v>
      </c>
      <c r="G74" s="55" t="s">
        <v>250</v>
      </c>
    </row>
    <row r="76" spans="1:10" ht="18">
      <c r="A76" s="95" t="str">
        <f>Overview!B4&amp; " - Effective from "&amp;Overview!D4&amp;" - "&amp;Overview!E4&amp;" EHV Export Charges"</f>
        <v>Western Power Distribution (South West) plc - Effective from April 2012 -  EHV Export Charges</v>
      </c>
      <c r="B76" s="95"/>
      <c r="C76" s="95"/>
      <c r="D76" s="95"/>
      <c r="E76" s="95"/>
      <c r="F76" s="95"/>
      <c r="G76" s="95"/>
      <c r="H76" s="2"/>
      <c r="I76" s="2"/>
    </row>
    <row r="77" spans="1:10" ht="63.75">
      <c r="A77" s="24" t="s">
        <v>240</v>
      </c>
      <c r="B77" s="24" t="s">
        <v>241</v>
      </c>
      <c r="C77" s="78" t="s">
        <v>245</v>
      </c>
      <c r="D77" s="48" t="s">
        <v>243</v>
      </c>
      <c r="E77" s="48" t="s">
        <v>244</v>
      </c>
      <c r="F77" s="48" t="s">
        <v>70</v>
      </c>
      <c r="G77" s="54" t="s">
        <v>71</v>
      </c>
    </row>
    <row r="78" spans="1:10" ht="27.75" customHeight="1">
      <c r="A78" s="45" t="s">
        <v>457</v>
      </c>
      <c r="B78" s="46" t="s">
        <v>381</v>
      </c>
      <c r="C78" s="62" t="s">
        <v>425</v>
      </c>
      <c r="D78" s="62" t="s">
        <v>425</v>
      </c>
      <c r="E78" s="62">
        <v>0.96</v>
      </c>
      <c r="F78" s="62">
        <v>0.96</v>
      </c>
      <c r="G78" s="55" t="s">
        <v>458</v>
      </c>
      <c r="I78" s="87">
        <f>ROUND(E78,2)</f>
        <v>0.96</v>
      </c>
      <c r="J78" s="87">
        <f>ROUND(F78,2)</f>
        <v>0.96</v>
      </c>
    </row>
    <row r="79" spans="1:10" ht="27.75" customHeight="1">
      <c r="A79" s="45" t="s">
        <v>1007</v>
      </c>
      <c r="B79" s="46" t="s">
        <v>260</v>
      </c>
      <c r="C79" s="62" t="s">
        <v>425</v>
      </c>
      <c r="D79" s="62" t="s">
        <v>425</v>
      </c>
      <c r="E79" s="62" t="s">
        <v>425</v>
      </c>
      <c r="F79" s="62" t="s">
        <v>425</v>
      </c>
      <c r="G79" s="55">
        <v>2200031824213</v>
      </c>
      <c r="I79" s="87"/>
      <c r="J79" s="87"/>
    </row>
    <row r="80" spans="1:10" ht="27.75" customHeight="1">
      <c r="A80" s="45" t="s">
        <v>1002</v>
      </c>
      <c r="B80" s="46" t="s">
        <v>269</v>
      </c>
      <c r="C80" s="62" t="s">
        <v>425</v>
      </c>
      <c r="D80" s="62" t="s">
        <v>425</v>
      </c>
      <c r="E80" s="62" t="s">
        <v>425</v>
      </c>
      <c r="F80" s="62" t="s">
        <v>425</v>
      </c>
      <c r="G80" s="55" t="s">
        <v>1001</v>
      </c>
      <c r="I80" s="87"/>
      <c r="J80" s="87"/>
    </row>
    <row r="81" spans="1:10" ht="27.75" customHeight="1">
      <c r="A81" s="45" t="s">
        <v>1002</v>
      </c>
      <c r="B81" s="46" t="s">
        <v>271</v>
      </c>
      <c r="C81" s="62" t="s">
        <v>425</v>
      </c>
      <c r="D81" s="62" t="s">
        <v>425</v>
      </c>
      <c r="E81" s="62" t="s">
        <v>425</v>
      </c>
      <c r="F81" s="62" t="s">
        <v>425</v>
      </c>
      <c r="G81" s="55" t="s">
        <v>1003</v>
      </c>
      <c r="I81" s="87"/>
      <c r="J81" s="87"/>
    </row>
    <row r="82" spans="1:10" ht="27.75" customHeight="1">
      <c r="A82" s="45" t="s">
        <v>1002</v>
      </c>
      <c r="B82" s="46" t="s">
        <v>273</v>
      </c>
      <c r="C82" s="62" t="s">
        <v>425</v>
      </c>
      <c r="D82" s="62" t="s">
        <v>425</v>
      </c>
      <c r="E82" s="62" t="s">
        <v>425</v>
      </c>
      <c r="F82" s="62" t="s">
        <v>425</v>
      </c>
      <c r="G82" s="55" t="s">
        <v>1004</v>
      </c>
      <c r="I82" s="87"/>
      <c r="J82" s="87"/>
    </row>
    <row r="83" spans="1:10" ht="27.75" customHeight="1">
      <c r="A83" s="45" t="s">
        <v>1002</v>
      </c>
      <c r="B83" s="46" t="s">
        <v>275</v>
      </c>
      <c r="C83" s="62" t="s">
        <v>425</v>
      </c>
      <c r="D83" s="62" t="s">
        <v>425</v>
      </c>
      <c r="E83" s="62" t="s">
        <v>425</v>
      </c>
      <c r="F83" s="62" t="s">
        <v>425</v>
      </c>
      <c r="G83" s="55" t="s">
        <v>1005</v>
      </c>
      <c r="I83" s="87"/>
      <c r="J83" s="87"/>
    </row>
    <row r="84" spans="1:10" ht="27.75" customHeight="1">
      <c r="A84" s="45" t="s">
        <v>1002</v>
      </c>
      <c r="B84" s="46" t="s">
        <v>277</v>
      </c>
      <c r="C84" s="62" t="s">
        <v>425</v>
      </c>
      <c r="D84" s="62" t="s">
        <v>425</v>
      </c>
      <c r="E84" s="62" t="s">
        <v>425</v>
      </c>
      <c r="F84" s="62" t="s">
        <v>425</v>
      </c>
      <c r="G84" s="55" t="s">
        <v>1005</v>
      </c>
      <c r="I84" s="87"/>
      <c r="J84" s="87"/>
    </row>
    <row r="85" spans="1:10" ht="27.75" customHeight="1">
      <c r="A85" s="45" t="s">
        <v>474</v>
      </c>
      <c r="B85" s="46" t="s">
        <v>411</v>
      </c>
      <c r="C85" s="62" t="s">
        <v>425</v>
      </c>
      <c r="D85" s="62" t="s">
        <v>425</v>
      </c>
      <c r="E85" s="62">
        <v>0.73</v>
      </c>
      <c r="F85" s="62">
        <v>0.73</v>
      </c>
      <c r="G85" s="55" t="s">
        <v>372</v>
      </c>
      <c r="I85" s="87"/>
      <c r="J85" s="87"/>
    </row>
    <row r="86" spans="1:10" ht="27.75" customHeight="1">
      <c r="A86" s="45" t="s">
        <v>470</v>
      </c>
      <c r="B86" s="46" t="s">
        <v>403</v>
      </c>
      <c r="C86" s="62" t="s">
        <v>425</v>
      </c>
      <c r="D86" s="62" t="s">
        <v>425</v>
      </c>
      <c r="E86" s="62">
        <v>0.56999999999999995</v>
      </c>
      <c r="F86" s="62">
        <v>0.56999999999999995</v>
      </c>
      <c r="G86" s="55" t="s">
        <v>372</v>
      </c>
      <c r="I86" s="87"/>
      <c r="J86" s="87"/>
    </row>
    <row r="87" spans="1:10" ht="27.75" customHeight="1">
      <c r="A87" s="45" t="s">
        <v>480</v>
      </c>
      <c r="B87" s="46" t="s">
        <v>422</v>
      </c>
      <c r="C87" s="62" t="s">
        <v>425</v>
      </c>
      <c r="D87" s="62" t="s">
        <v>425</v>
      </c>
      <c r="E87" s="62">
        <v>0.31</v>
      </c>
      <c r="F87" s="62">
        <v>0.31</v>
      </c>
      <c r="G87" s="55" t="s">
        <v>372</v>
      </c>
      <c r="I87" s="87"/>
      <c r="J87" s="87"/>
    </row>
    <row r="88" spans="1:10" ht="27.75" customHeight="1">
      <c r="A88" s="45" t="s">
        <v>471</v>
      </c>
      <c r="B88" s="46" t="s">
        <v>406</v>
      </c>
      <c r="C88" s="62" t="s">
        <v>425</v>
      </c>
      <c r="D88" s="62" t="s">
        <v>425</v>
      </c>
      <c r="E88" s="62">
        <v>0.15</v>
      </c>
      <c r="F88" s="62">
        <v>0.15</v>
      </c>
      <c r="G88" s="55" t="s">
        <v>472</v>
      </c>
      <c r="I88" s="87"/>
      <c r="J88" s="87"/>
    </row>
    <row r="89" spans="1:10" ht="27.75" customHeight="1">
      <c r="A89" s="45" t="s">
        <v>461</v>
      </c>
      <c r="B89" s="46" t="s">
        <v>388</v>
      </c>
      <c r="C89" s="62" t="s">
        <v>425</v>
      </c>
      <c r="D89" s="62" t="s">
        <v>425</v>
      </c>
      <c r="E89" s="62">
        <v>-0.2</v>
      </c>
      <c r="F89" s="62">
        <v>-0.2</v>
      </c>
      <c r="G89" s="55" t="s">
        <v>462</v>
      </c>
      <c r="I89" s="87"/>
      <c r="J89" s="87"/>
    </row>
    <row r="90" spans="1:10" ht="27.75" customHeight="1">
      <c r="A90" s="45" t="s">
        <v>475</v>
      </c>
      <c r="B90" s="46" t="s">
        <v>413</v>
      </c>
      <c r="C90" s="62" t="s">
        <v>425</v>
      </c>
      <c r="D90" s="62" t="s">
        <v>425</v>
      </c>
      <c r="E90" s="62">
        <v>2.33</v>
      </c>
      <c r="F90" s="62">
        <v>2.33</v>
      </c>
      <c r="G90" s="55" t="s">
        <v>476</v>
      </c>
      <c r="I90" s="87"/>
      <c r="J90" s="87"/>
    </row>
    <row r="91" spans="1:10" ht="27.75" customHeight="1">
      <c r="A91" s="45" t="s">
        <v>468</v>
      </c>
      <c r="B91" s="46" t="s">
        <v>400</v>
      </c>
      <c r="C91" s="62" t="s">
        <v>425</v>
      </c>
      <c r="D91" s="62" t="s">
        <v>425</v>
      </c>
      <c r="E91" s="62">
        <v>0.18</v>
      </c>
      <c r="F91" s="62">
        <v>0.18</v>
      </c>
      <c r="G91" s="55" t="s">
        <v>469</v>
      </c>
      <c r="I91" s="87"/>
      <c r="J91" s="87"/>
    </row>
    <row r="92" spans="1:10" ht="27.75" customHeight="1">
      <c r="A92" s="45" t="s">
        <v>463</v>
      </c>
      <c r="B92" s="46" t="s">
        <v>391</v>
      </c>
      <c r="C92" s="62" t="s">
        <v>425</v>
      </c>
      <c r="D92" s="62" t="s">
        <v>425</v>
      </c>
      <c r="E92" s="62">
        <v>0.95</v>
      </c>
      <c r="F92" s="62">
        <v>0.95</v>
      </c>
      <c r="G92" s="55" t="s">
        <v>372</v>
      </c>
      <c r="I92" s="87"/>
      <c r="J92" s="87"/>
    </row>
    <row r="93" spans="1:10" ht="27.75" customHeight="1">
      <c r="A93" s="45" t="s">
        <v>423</v>
      </c>
      <c r="B93" s="46" t="s">
        <v>424</v>
      </c>
      <c r="C93" s="62" t="s">
        <v>425</v>
      </c>
      <c r="D93" s="62" t="s">
        <v>425</v>
      </c>
      <c r="E93" s="62">
        <v>1.27</v>
      </c>
      <c r="F93" s="62">
        <v>1.27</v>
      </c>
      <c r="G93" s="55" t="s">
        <v>426</v>
      </c>
      <c r="I93" s="87"/>
      <c r="J93" s="87"/>
    </row>
    <row r="94" spans="1:10" ht="27.75" customHeight="1">
      <c r="A94" s="45" t="s">
        <v>464</v>
      </c>
      <c r="B94" s="46" t="s">
        <v>393</v>
      </c>
      <c r="C94" s="62" t="s">
        <v>425</v>
      </c>
      <c r="D94" s="62" t="s">
        <v>425</v>
      </c>
      <c r="E94" s="62">
        <v>0.14000000000000001</v>
      </c>
      <c r="F94" s="62">
        <v>0.14000000000000001</v>
      </c>
      <c r="G94" s="55" t="s">
        <v>465</v>
      </c>
      <c r="I94" s="87"/>
      <c r="J94" s="87"/>
    </row>
    <row r="95" spans="1:10" ht="27.75" customHeight="1">
      <c r="A95" s="45" t="s">
        <v>473</v>
      </c>
      <c r="B95" s="46" t="s">
        <v>409</v>
      </c>
      <c r="C95" s="62" t="s">
        <v>425</v>
      </c>
      <c r="D95" s="62" t="s">
        <v>425</v>
      </c>
      <c r="E95" s="62">
        <v>0.25</v>
      </c>
      <c r="F95" s="62">
        <v>0.25</v>
      </c>
      <c r="G95" s="55" t="s">
        <v>372</v>
      </c>
      <c r="I95" s="87"/>
      <c r="J95" s="87"/>
    </row>
    <row r="96" spans="1:10" ht="27.75" customHeight="1">
      <c r="A96" s="45" t="s">
        <v>478</v>
      </c>
      <c r="B96" s="46" t="s">
        <v>418</v>
      </c>
      <c r="C96" s="62" t="s">
        <v>425</v>
      </c>
      <c r="D96" s="62" t="s">
        <v>425</v>
      </c>
      <c r="E96" s="62">
        <v>0.18</v>
      </c>
      <c r="F96" s="62">
        <v>0.18</v>
      </c>
      <c r="G96" s="55" t="s">
        <v>372</v>
      </c>
      <c r="I96" s="87"/>
      <c r="J96" s="87"/>
    </row>
    <row r="97" spans="1:10" ht="27.75" customHeight="1">
      <c r="A97" s="45" t="s">
        <v>466</v>
      </c>
      <c r="B97" s="46" t="s">
        <v>396</v>
      </c>
      <c r="C97" s="62" t="s">
        <v>425</v>
      </c>
      <c r="D97" s="62" t="s">
        <v>425</v>
      </c>
      <c r="E97" s="62">
        <v>0.25</v>
      </c>
      <c r="F97" s="62">
        <v>0.25</v>
      </c>
      <c r="G97" s="55" t="s">
        <v>372</v>
      </c>
      <c r="I97" s="87"/>
      <c r="J97" s="87"/>
    </row>
    <row r="98" spans="1:10" ht="27.75" customHeight="1">
      <c r="A98" s="45" t="s">
        <v>935</v>
      </c>
      <c r="B98" s="82" t="s">
        <v>934</v>
      </c>
      <c r="C98" s="62" t="s">
        <v>425</v>
      </c>
      <c r="D98" s="62" t="s">
        <v>425</v>
      </c>
      <c r="E98" s="62" t="s">
        <v>425</v>
      </c>
      <c r="F98" s="62" t="s">
        <v>425</v>
      </c>
      <c r="G98" s="55" t="s">
        <v>933</v>
      </c>
      <c r="I98" s="87"/>
      <c r="J98" s="87"/>
    </row>
    <row r="99" spans="1:10" ht="27.75" customHeight="1">
      <c r="A99" s="45" t="s">
        <v>460</v>
      </c>
      <c r="B99" s="46" t="s">
        <v>386</v>
      </c>
      <c r="C99" s="62" t="s">
        <v>425</v>
      </c>
      <c r="D99" s="62" t="s">
        <v>425</v>
      </c>
      <c r="E99" s="62">
        <v>0.04</v>
      </c>
      <c r="F99" s="62">
        <v>0.04</v>
      </c>
      <c r="G99" s="55" t="s">
        <v>372</v>
      </c>
      <c r="I99" s="87"/>
      <c r="J99" s="87"/>
    </row>
    <row r="100" spans="1:10" ht="27.75" customHeight="1">
      <c r="A100" s="45" t="s">
        <v>455</v>
      </c>
      <c r="B100" s="46" t="s">
        <v>378</v>
      </c>
      <c r="C100" s="62" t="s">
        <v>425</v>
      </c>
      <c r="D100" s="62" t="s">
        <v>425</v>
      </c>
      <c r="E100" s="62">
        <v>7.0000000000000007E-2</v>
      </c>
      <c r="F100" s="62">
        <v>7.0000000000000007E-2</v>
      </c>
      <c r="G100" s="55" t="s">
        <v>456</v>
      </c>
      <c r="I100" s="87"/>
      <c r="J100" s="87"/>
    </row>
    <row r="101" spans="1:10" ht="27.75" customHeight="1">
      <c r="A101" s="45" t="s">
        <v>1000</v>
      </c>
      <c r="B101" s="46" t="s">
        <v>998</v>
      </c>
      <c r="C101" s="62" t="s">
        <v>425</v>
      </c>
      <c r="D101" s="62" t="s">
        <v>425</v>
      </c>
      <c r="E101" s="62" t="s">
        <v>425</v>
      </c>
      <c r="F101" s="62" t="s">
        <v>425</v>
      </c>
      <c r="G101" s="55" t="s">
        <v>999</v>
      </c>
      <c r="I101" s="87"/>
      <c r="J101" s="87"/>
    </row>
    <row r="102" spans="1:10" ht="27.75" customHeight="1">
      <c r="A102" s="45" t="s">
        <v>430</v>
      </c>
      <c r="B102" s="46" t="s">
        <v>431</v>
      </c>
      <c r="C102" s="62" t="s">
        <v>425</v>
      </c>
      <c r="D102" s="62" t="s">
        <v>425</v>
      </c>
      <c r="E102" s="62">
        <v>7.0000000000000007E-2</v>
      </c>
      <c r="F102" s="62">
        <v>7.0000000000000007E-2</v>
      </c>
      <c r="G102" s="55" t="s">
        <v>432</v>
      </c>
      <c r="I102" s="87"/>
      <c r="J102" s="87"/>
    </row>
    <row r="103" spans="1:10" ht="27.75" customHeight="1">
      <c r="A103" s="45" t="s">
        <v>427</v>
      </c>
      <c r="B103" s="46" t="s">
        <v>428</v>
      </c>
      <c r="C103" s="62" t="s">
        <v>425</v>
      </c>
      <c r="D103" s="62" t="s">
        <v>425</v>
      </c>
      <c r="E103" s="62">
        <v>-3.37</v>
      </c>
      <c r="F103" s="62">
        <v>-3.37</v>
      </c>
      <c r="G103" s="55" t="s">
        <v>429</v>
      </c>
      <c r="I103" s="87"/>
      <c r="J103" s="87"/>
    </row>
    <row r="104" spans="1:10" ht="27.75" customHeight="1">
      <c r="A104" s="45" t="s">
        <v>433</v>
      </c>
      <c r="B104" s="46" t="s">
        <v>434</v>
      </c>
      <c r="C104" s="62" t="s">
        <v>425</v>
      </c>
      <c r="D104" s="62" t="s">
        <v>425</v>
      </c>
      <c r="E104" s="62">
        <v>0.68</v>
      </c>
      <c r="F104" s="62">
        <v>0.68</v>
      </c>
      <c r="G104" s="55" t="s">
        <v>435</v>
      </c>
      <c r="I104" s="87"/>
      <c r="J104" s="87"/>
    </row>
    <row r="105" spans="1:10" ht="27.75" customHeight="1">
      <c r="A105" s="45" t="s">
        <v>451</v>
      </c>
      <c r="B105" s="46" t="s">
        <v>452</v>
      </c>
      <c r="C105" s="62" t="s">
        <v>425</v>
      </c>
      <c r="D105" s="62" t="s">
        <v>425</v>
      </c>
      <c r="E105" s="62">
        <v>-0.26</v>
      </c>
      <c r="F105" s="62">
        <v>-0.26</v>
      </c>
      <c r="G105" s="55" t="s">
        <v>453</v>
      </c>
      <c r="I105" s="87"/>
      <c r="J105" s="87"/>
    </row>
    <row r="106" spans="1:10" ht="27.75" customHeight="1">
      <c r="A106" s="45" t="s">
        <v>448</v>
      </c>
      <c r="B106" s="46" t="s">
        <v>449</v>
      </c>
      <c r="C106" s="62" t="s">
        <v>425</v>
      </c>
      <c r="D106" s="62" t="s">
        <v>425</v>
      </c>
      <c r="E106" s="62">
        <v>-0.21</v>
      </c>
      <c r="F106" s="62">
        <v>-0.21</v>
      </c>
      <c r="G106" s="55" t="s">
        <v>450</v>
      </c>
      <c r="I106" s="87"/>
      <c r="J106" s="87"/>
    </row>
    <row r="107" spans="1:10" ht="27.75" customHeight="1">
      <c r="A107" s="45" t="s">
        <v>445</v>
      </c>
      <c r="B107" s="46" t="s">
        <v>446</v>
      </c>
      <c r="C107" s="62" t="s">
        <v>425</v>
      </c>
      <c r="D107" s="62" t="s">
        <v>425</v>
      </c>
      <c r="E107" s="62">
        <v>-14.06</v>
      </c>
      <c r="F107" s="62">
        <v>-14.06</v>
      </c>
      <c r="G107" s="55" t="s">
        <v>447</v>
      </c>
      <c r="I107" s="87"/>
      <c r="J107" s="87"/>
    </row>
    <row r="108" spans="1:10" ht="27.75" customHeight="1">
      <c r="A108" s="45" t="s">
        <v>442</v>
      </c>
      <c r="B108" s="46" t="s">
        <v>443</v>
      </c>
      <c r="C108" s="62" t="s">
        <v>425</v>
      </c>
      <c r="D108" s="62" t="s">
        <v>425</v>
      </c>
      <c r="E108" s="62">
        <v>1.81</v>
      </c>
      <c r="F108" s="62">
        <v>1.81</v>
      </c>
      <c r="G108" s="55" t="s">
        <v>444</v>
      </c>
      <c r="I108" s="87"/>
      <c r="J108" s="87"/>
    </row>
    <row r="109" spans="1:10" ht="27.75" customHeight="1">
      <c r="A109" s="45" t="s">
        <v>436</v>
      </c>
      <c r="B109" s="46" t="s">
        <v>437</v>
      </c>
      <c r="C109" s="62" t="s">
        <v>425</v>
      </c>
      <c r="D109" s="62" t="s">
        <v>425</v>
      </c>
      <c r="E109" s="62">
        <v>0.71</v>
      </c>
      <c r="F109" s="62">
        <v>0.71</v>
      </c>
      <c r="G109" s="55" t="s">
        <v>438</v>
      </c>
      <c r="I109" s="87"/>
      <c r="J109" s="87"/>
    </row>
    <row r="110" spans="1:10" ht="27.75" customHeight="1">
      <c r="A110" s="45" t="s">
        <v>439</v>
      </c>
      <c r="B110" s="46" t="s">
        <v>440</v>
      </c>
      <c r="C110" s="62" t="s">
        <v>425</v>
      </c>
      <c r="D110" s="62" t="s">
        <v>425</v>
      </c>
      <c r="E110" s="62">
        <v>1.75</v>
      </c>
      <c r="F110" s="62">
        <v>1.75</v>
      </c>
      <c r="G110" s="55" t="s">
        <v>441</v>
      </c>
      <c r="I110" s="87"/>
      <c r="J110" s="87"/>
    </row>
    <row r="111" spans="1:10" ht="27.75" customHeight="1">
      <c r="A111" s="45" t="s">
        <v>916</v>
      </c>
      <c r="B111" s="82" t="s">
        <v>915</v>
      </c>
      <c r="C111" s="62" t="s">
        <v>425</v>
      </c>
      <c r="D111" s="62" t="s">
        <v>425</v>
      </c>
      <c r="E111" s="62" t="s">
        <v>425</v>
      </c>
      <c r="F111" s="62" t="s">
        <v>425</v>
      </c>
      <c r="G111" s="55" t="s">
        <v>914</v>
      </c>
      <c r="I111" s="87"/>
      <c r="J111" s="87"/>
    </row>
    <row r="112" spans="1:10" ht="27.75" customHeight="1">
      <c r="A112" s="45" t="s">
        <v>919</v>
      </c>
      <c r="B112" s="82" t="s">
        <v>918</v>
      </c>
      <c r="C112" s="62" t="s">
        <v>425</v>
      </c>
      <c r="D112" s="62" t="s">
        <v>425</v>
      </c>
      <c r="E112" s="62" t="s">
        <v>425</v>
      </c>
      <c r="F112" s="62" t="s">
        <v>425</v>
      </c>
      <c r="G112" s="55" t="s">
        <v>917</v>
      </c>
      <c r="I112" s="87"/>
      <c r="J112" s="87"/>
    </row>
    <row r="113" spans="1:10" ht="27.75" customHeight="1">
      <c r="A113" s="45" t="s">
        <v>921</v>
      </c>
      <c r="B113" s="82" t="s">
        <v>920</v>
      </c>
      <c r="C113" s="62" t="s">
        <v>425</v>
      </c>
      <c r="D113" s="62" t="s">
        <v>425</v>
      </c>
      <c r="E113" s="62" t="s">
        <v>425</v>
      </c>
      <c r="F113" s="62" t="s">
        <v>425</v>
      </c>
      <c r="G113" s="55" t="s">
        <v>354</v>
      </c>
      <c r="I113" s="87"/>
      <c r="J113" s="87"/>
    </row>
    <row r="114" spans="1:10" ht="27.75" customHeight="1">
      <c r="A114" s="45" t="s">
        <v>923</v>
      </c>
      <c r="B114" s="82" t="s">
        <v>927</v>
      </c>
      <c r="C114" s="62" t="s">
        <v>425</v>
      </c>
      <c r="D114" s="62" t="s">
        <v>425</v>
      </c>
      <c r="E114" s="62" t="s">
        <v>425</v>
      </c>
      <c r="F114" s="62" t="s">
        <v>425</v>
      </c>
      <c r="G114" s="55" t="s">
        <v>922</v>
      </c>
      <c r="I114" s="87"/>
      <c r="J114" s="87"/>
    </row>
    <row r="115" spans="1:10" ht="27.75" customHeight="1">
      <c r="A115" s="45" t="s">
        <v>924</v>
      </c>
      <c r="B115" s="82" t="s">
        <v>928</v>
      </c>
      <c r="C115" s="62" t="s">
        <v>425</v>
      </c>
      <c r="D115" s="62" t="s">
        <v>425</v>
      </c>
      <c r="E115" s="62" t="s">
        <v>425</v>
      </c>
      <c r="F115" s="62" t="s">
        <v>425</v>
      </c>
      <c r="G115" s="55" t="s">
        <v>925</v>
      </c>
      <c r="I115" s="87"/>
      <c r="J115" s="87"/>
    </row>
    <row r="116" spans="1:10" ht="27.75" customHeight="1">
      <c r="A116" s="45" t="s">
        <v>926</v>
      </c>
      <c r="B116" s="82" t="s">
        <v>929</v>
      </c>
      <c r="C116" s="62" t="s">
        <v>425</v>
      </c>
      <c r="D116" s="62" t="s">
        <v>425</v>
      </c>
      <c r="E116" s="62" t="s">
        <v>425</v>
      </c>
      <c r="F116" s="62" t="s">
        <v>425</v>
      </c>
      <c r="G116" s="55">
        <v>2200031823558</v>
      </c>
      <c r="I116" s="87"/>
      <c r="J116" s="87"/>
    </row>
    <row r="117" spans="1:10" ht="27.75" customHeight="1">
      <c r="A117" s="45" t="s">
        <v>930</v>
      </c>
      <c r="B117" s="82" t="s">
        <v>931</v>
      </c>
      <c r="C117" s="62" t="s">
        <v>425</v>
      </c>
      <c r="D117" s="62" t="s">
        <v>425</v>
      </c>
      <c r="E117" s="62" t="s">
        <v>425</v>
      </c>
      <c r="F117" s="62" t="s">
        <v>425</v>
      </c>
      <c r="G117" s="55" t="s">
        <v>932</v>
      </c>
      <c r="I117" s="87"/>
      <c r="J117" s="87"/>
    </row>
    <row r="118" spans="1:10" ht="27.75" customHeight="1">
      <c r="A118" s="45" t="s">
        <v>997</v>
      </c>
      <c r="B118" s="82" t="s">
        <v>995</v>
      </c>
      <c r="C118" s="62" t="s">
        <v>425</v>
      </c>
      <c r="D118" s="62" t="s">
        <v>425</v>
      </c>
      <c r="E118" s="62" t="s">
        <v>425</v>
      </c>
      <c r="F118" s="62" t="s">
        <v>425</v>
      </c>
      <c r="G118" s="55" t="s">
        <v>996</v>
      </c>
      <c r="I118" s="87"/>
      <c r="J118" s="87"/>
    </row>
    <row r="119" spans="1:10" ht="27.75" customHeight="1">
      <c r="A119" s="45" t="s">
        <v>454</v>
      </c>
      <c r="B119" s="46" t="s">
        <v>376</v>
      </c>
      <c r="C119" s="62" t="s">
        <v>425</v>
      </c>
      <c r="D119" s="62" t="s">
        <v>425</v>
      </c>
      <c r="E119" s="62">
        <v>-0.33</v>
      </c>
      <c r="F119" s="62">
        <v>-0.33</v>
      </c>
      <c r="G119" s="55" t="s">
        <v>372</v>
      </c>
      <c r="I119" s="87"/>
      <c r="J119" s="87"/>
    </row>
    <row r="120" spans="1:10" ht="27.75" customHeight="1">
      <c r="A120" s="45" t="s">
        <v>459</v>
      </c>
      <c r="B120" s="46" t="s">
        <v>384</v>
      </c>
      <c r="C120" s="62" t="s">
        <v>425</v>
      </c>
      <c r="D120" s="62" t="s">
        <v>425</v>
      </c>
      <c r="E120" s="62">
        <v>0.1</v>
      </c>
      <c r="F120" s="62">
        <v>0.1</v>
      </c>
      <c r="G120" s="55" t="s">
        <v>372</v>
      </c>
      <c r="I120" s="87"/>
      <c r="J120" s="87"/>
    </row>
    <row r="121" spans="1:10" ht="27.75" customHeight="1">
      <c r="A121" s="45" t="s">
        <v>467</v>
      </c>
      <c r="B121" s="46" t="s">
        <v>398</v>
      </c>
      <c r="C121" s="62" t="s">
        <v>425</v>
      </c>
      <c r="D121" s="62" t="s">
        <v>425</v>
      </c>
      <c r="E121" s="62">
        <v>1.07</v>
      </c>
      <c r="F121" s="62">
        <v>1.07</v>
      </c>
      <c r="G121" s="55" t="s">
        <v>372</v>
      </c>
      <c r="I121" s="87"/>
      <c r="J121" s="87"/>
    </row>
    <row r="122" spans="1:10" ht="27.75" customHeight="1">
      <c r="A122" s="45" t="s">
        <v>477</v>
      </c>
      <c r="B122" s="46" t="s">
        <v>416</v>
      </c>
      <c r="C122" s="62" t="s">
        <v>425</v>
      </c>
      <c r="D122" s="62" t="s">
        <v>425</v>
      </c>
      <c r="E122" s="62">
        <v>0.19</v>
      </c>
      <c r="F122" s="62">
        <v>0.19</v>
      </c>
      <c r="G122" s="55" t="s">
        <v>372</v>
      </c>
      <c r="I122" s="87"/>
      <c r="J122" s="87"/>
    </row>
    <row r="123" spans="1:10" ht="27.75" customHeight="1">
      <c r="A123" s="45" t="s">
        <v>479</v>
      </c>
      <c r="B123" s="46" t="s">
        <v>420</v>
      </c>
      <c r="C123" s="62" t="s">
        <v>425</v>
      </c>
      <c r="D123" s="62" t="s">
        <v>425</v>
      </c>
      <c r="E123" s="62">
        <v>2.89</v>
      </c>
      <c r="F123" s="62">
        <v>2.89</v>
      </c>
      <c r="G123" s="55" t="s">
        <v>372</v>
      </c>
      <c r="I123" s="87"/>
      <c r="J123" s="87"/>
    </row>
    <row r="124" spans="1:10" ht="27.75" customHeight="1">
      <c r="A124" s="55" t="s">
        <v>348</v>
      </c>
      <c r="B124" s="46" t="s">
        <v>1008</v>
      </c>
      <c r="C124" s="62" t="s">
        <v>425</v>
      </c>
      <c r="D124" s="62" t="s">
        <v>425</v>
      </c>
      <c r="E124" s="62" t="s">
        <v>425</v>
      </c>
      <c r="F124" s="62" t="s">
        <v>425</v>
      </c>
      <c r="G124" s="55" t="s">
        <v>425</v>
      </c>
      <c r="I124" s="87"/>
      <c r="J124" s="87"/>
    </row>
  </sheetData>
  <sheetProtection selectLockedCells="1" selectUnlockedCells="1"/>
  <sortState ref="A4:G74">
    <sortCondition ref="A4:A74"/>
  </sortState>
  <mergeCells count="2">
    <mergeCell ref="A2:G2"/>
    <mergeCell ref="A76:G76"/>
  </mergeCells>
  <phoneticPr fontId="2" type="noConversion"/>
  <hyperlinks>
    <hyperlink ref="A1" location="Overview!A1" display="Back to Overview"/>
  </hyperlinks>
  <printOptions gridLines="1"/>
  <pageMargins left="0.39370078740157483" right="0.35433070866141736" top="1.1023622047244095" bottom="0.74803149606299213" header="0.35433070866141736" footer="0.51181102362204722"/>
  <pageSetup paperSize="8" fitToHeight="0" orientation="portrait" r:id="rId1"/>
  <headerFooter differentFirst="1" scaleWithDoc="0">
    <oddHeader>&amp;L&amp;Z&amp;F</oddHeader>
    <oddFooter>&amp;L&amp;Z&amp;F</oddFooter>
    <firstHeader>&amp;L
Annex 2 - Schedule of Charges for use of the Distribution System by Designated EHV Properties (including LDNOs with Designated EHV Properties/end-users).</firstHeader>
    <firstFooter>&amp;C&amp;P of &amp;N</firstFooter>
  </headerFooter>
</worksheet>
</file>

<file path=xl/worksheets/sheet4.xml><?xml version="1.0" encoding="utf-8"?>
<worksheet xmlns="http://schemas.openxmlformats.org/spreadsheetml/2006/main" xmlns:r="http://schemas.openxmlformats.org/officeDocument/2006/relationships">
  <sheetPr>
    <pageSetUpPr fitToPage="1"/>
  </sheetPr>
  <dimension ref="A1:L15"/>
  <sheetViews>
    <sheetView zoomScale="80" zoomScaleNormal="80" workbookViewId="0">
      <selection activeCell="B5" sqref="B5"/>
    </sheetView>
  </sheetViews>
  <sheetFormatPr defaultRowHeight="12.75"/>
  <cols>
    <col min="1" max="1" width="27.42578125" customWidth="1"/>
    <col min="2" max="2" width="11" customWidth="1"/>
    <col min="4" max="4" width="12" customWidth="1"/>
    <col min="5" max="5" width="13" customWidth="1"/>
    <col min="6" max="6" width="16.5703125" customWidth="1"/>
    <col min="7" max="7" width="14.42578125" customWidth="1"/>
    <col min="8" max="8" width="11.42578125" customWidth="1"/>
    <col min="9" max="9" width="11.5703125" customWidth="1"/>
    <col min="10" max="10" width="11" customWidth="1"/>
  </cols>
  <sheetData>
    <row r="1" spans="1:12" s="2" customFormat="1" ht="27.75" customHeight="1">
      <c r="A1" s="19" t="s">
        <v>119</v>
      </c>
      <c r="B1" s="3"/>
      <c r="D1" s="3"/>
      <c r="E1" s="3"/>
      <c r="F1" s="3"/>
      <c r="G1" s="10"/>
      <c r="H1" s="4"/>
      <c r="I1" s="4"/>
    </row>
    <row r="2" spans="1:12" s="2" customFormat="1" ht="27" customHeight="1">
      <c r="A2" s="99" t="str">
        <f>Overview!B4&amp; " - Effective from "&amp;Overview!D4&amp;" - "&amp;Overview!E4&amp;" LV/HV Tariffs"</f>
        <v>Western Power Distribution (South West) plc - Effective from April 2012 -  LV/HV Tariffs</v>
      </c>
      <c r="B2" s="99"/>
      <c r="C2" s="99"/>
      <c r="D2" s="99"/>
      <c r="E2" s="99"/>
      <c r="F2" s="99"/>
      <c r="G2" s="99"/>
      <c r="H2" s="99"/>
      <c r="I2" s="99"/>
      <c r="J2" s="99"/>
      <c r="K2" s="4"/>
      <c r="L2" s="4"/>
    </row>
    <row r="3" spans="1:12" s="2" customFormat="1" ht="27" customHeight="1">
      <c r="A3" s="96" t="s">
        <v>73</v>
      </c>
      <c r="B3" s="96"/>
      <c r="C3" s="96"/>
      <c r="D3" s="96"/>
      <c r="E3" s="96"/>
      <c r="F3" s="96"/>
      <c r="G3" s="96"/>
      <c r="H3" s="96"/>
      <c r="I3" s="96"/>
      <c r="J3" s="96"/>
      <c r="K3" s="4"/>
      <c r="L3" s="4"/>
    </row>
    <row r="4" spans="1:12" s="2" customFormat="1" ht="71.25" customHeight="1">
      <c r="A4" s="25"/>
      <c r="B4" s="47" t="s">
        <v>60</v>
      </c>
      <c r="C4" s="24" t="s">
        <v>136</v>
      </c>
      <c r="D4" s="24" t="s">
        <v>137</v>
      </c>
      <c r="E4" s="24" t="s">
        <v>138</v>
      </c>
      <c r="F4" s="24" t="s">
        <v>139</v>
      </c>
      <c r="G4" s="24" t="s">
        <v>140</v>
      </c>
      <c r="H4" s="24"/>
      <c r="I4" s="24"/>
      <c r="J4" s="24"/>
      <c r="K4" s="4"/>
      <c r="L4" s="4"/>
    </row>
    <row r="5" spans="1:12" s="2" customFormat="1" ht="32.25" customHeight="1">
      <c r="A5" s="26" t="s">
        <v>21</v>
      </c>
      <c r="B5" s="64">
        <v>510</v>
      </c>
      <c r="C5" s="65" t="s">
        <v>25</v>
      </c>
      <c r="D5" s="66">
        <v>2.089</v>
      </c>
      <c r="E5" s="66">
        <v>0.126</v>
      </c>
      <c r="F5" s="27"/>
      <c r="G5" s="67">
        <v>122.3</v>
      </c>
      <c r="H5" s="44">
        <v>0</v>
      </c>
      <c r="I5" s="44">
        <v>0</v>
      </c>
      <c r="J5" s="44"/>
      <c r="K5" s="4"/>
      <c r="L5" s="4"/>
    </row>
    <row r="6" spans="1:12">
      <c r="A6" s="100" t="s">
        <v>72</v>
      </c>
      <c r="B6" s="97"/>
      <c r="C6" s="97"/>
      <c r="D6" s="97"/>
      <c r="E6" s="97"/>
      <c r="F6" s="97"/>
      <c r="G6" s="97"/>
      <c r="H6" s="98"/>
      <c r="I6" s="98"/>
      <c r="J6" s="98"/>
    </row>
    <row r="7" spans="1:12">
      <c r="A7" s="100"/>
      <c r="B7" s="97"/>
      <c r="C7" s="97"/>
      <c r="D7" s="97"/>
      <c r="E7" s="97"/>
      <c r="F7" s="97"/>
      <c r="G7" s="97"/>
      <c r="H7" s="98"/>
      <c r="I7" s="98"/>
      <c r="J7" s="98"/>
    </row>
    <row r="10" spans="1:12" s="2" customFormat="1" ht="27" customHeight="1">
      <c r="A10" s="96" t="s">
        <v>74</v>
      </c>
      <c r="B10" s="96"/>
      <c r="C10" s="96"/>
      <c r="D10" s="96"/>
      <c r="E10" s="96"/>
      <c r="F10" s="96"/>
      <c r="G10" s="96"/>
      <c r="H10" s="96"/>
      <c r="I10" s="96"/>
      <c r="J10" s="96"/>
      <c r="K10" s="4"/>
      <c r="L10" s="4"/>
    </row>
    <row r="11" spans="1:12" s="2" customFormat="1" ht="58.5" customHeight="1">
      <c r="A11" s="25"/>
      <c r="B11" s="47" t="s">
        <v>60</v>
      </c>
      <c r="C11" s="24" t="s">
        <v>136</v>
      </c>
      <c r="D11" s="24" t="s">
        <v>137</v>
      </c>
      <c r="E11" s="24" t="s">
        <v>138</v>
      </c>
      <c r="F11" s="24" t="s">
        <v>139</v>
      </c>
      <c r="G11" s="24" t="s">
        <v>140</v>
      </c>
      <c r="H11" s="24" t="s">
        <v>141</v>
      </c>
      <c r="I11" s="24" t="s">
        <v>142</v>
      </c>
      <c r="J11" s="24" t="s">
        <v>0</v>
      </c>
      <c r="K11" s="4"/>
      <c r="L11" s="4"/>
    </row>
    <row r="12" spans="1:12" s="2" customFormat="1">
      <c r="A12" s="26" t="s">
        <v>247</v>
      </c>
      <c r="B12" s="64">
        <v>522</v>
      </c>
      <c r="C12" s="65">
        <v>0</v>
      </c>
      <c r="D12" s="66">
        <v>14.083</v>
      </c>
      <c r="E12" s="66">
        <v>0.03</v>
      </c>
      <c r="F12" s="66">
        <v>5.1999999999999998E-2</v>
      </c>
      <c r="G12" s="67">
        <v>67.97</v>
      </c>
      <c r="H12" s="67">
        <v>1.48</v>
      </c>
      <c r="I12" s="70">
        <v>0.17599999999999999</v>
      </c>
      <c r="J12" s="67">
        <v>1.48</v>
      </c>
      <c r="K12" s="4"/>
      <c r="L12" s="4"/>
    </row>
    <row r="13" spans="1:12" s="2" customFormat="1" ht="27.75" customHeight="1">
      <c r="A13" s="26" t="s">
        <v>13</v>
      </c>
      <c r="B13" s="64">
        <v>525</v>
      </c>
      <c r="C13" s="65">
        <v>0</v>
      </c>
      <c r="D13" s="66">
        <v>-4.3959999999999999</v>
      </c>
      <c r="E13" s="66">
        <v>-6.6000000000000003E-2</v>
      </c>
      <c r="F13" s="66">
        <v>-6.7000000000000004E-2</v>
      </c>
      <c r="G13" s="67">
        <v>29.21</v>
      </c>
      <c r="H13" s="44">
        <v>0</v>
      </c>
      <c r="I13" s="70">
        <v>6.3E-2</v>
      </c>
      <c r="J13" s="44"/>
      <c r="K13" s="4"/>
      <c r="L13" s="4"/>
    </row>
    <row r="14" spans="1:12" s="2" customFormat="1" ht="28.5" customHeight="1">
      <c r="A14" s="26" t="s">
        <v>14</v>
      </c>
      <c r="B14" s="64">
        <v>523</v>
      </c>
      <c r="C14" s="65">
        <v>0</v>
      </c>
      <c r="D14" s="66">
        <v>-0.32400000000000001</v>
      </c>
      <c r="E14" s="27"/>
      <c r="F14" s="27"/>
      <c r="G14" s="67">
        <v>29.21</v>
      </c>
      <c r="H14" s="44">
        <v>0</v>
      </c>
      <c r="I14" s="70">
        <v>6.3E-2</v>
      </c>
      <c r="J14" s="44"/>
      <c r="K14" s="4"/>
      <c r="L14" s="4"/>
    </row>
    <row r="15" spans="1:12" ht="12.75" customHeight="1">
      <c r="A15" s="51" t="s">
        <v>72</v>
      </c>
      <c r="B15" s="97"/>
      <c r="C15" s="97"/>
      <c r="D15" s="97"/>
      <c r="E15" s="97"/>
      <c r="F15" s="97"/>
      <c r="G15" s="97"/>
      <c r="H15" s="98"/>
      <c r="I15" s="98"/>
      <c r="J15" s="98"/>
    </row>
  </sheetData>
  <mergeCells count="7">
    <mergeCell ref="A10:J10"/>
    <mergeCell ref="B15:J15"/>
    <mergeCell ref="A2:J2"/>
    <mergeCell ref="A3:J3"/>
    <mergeCell ref="B6:J6"/>
    <mergeCell ref="B7:J7"/>
    <mergeCell ref="A6:A7"/>
  </mergeCells>
  <phoneticPr fontId="7" type="noConversion"/>
  <hyperlinks>
    <hyperlink ref="A1" location="Overview!A1" display="Back to Overview"/>
  </hyperlinks>
  <pageMargins left="0.70866141732283472" right="0.70866141732283472" top="1.0236220472440944" bottom="0.74803149606299213" header="0.31496062992125984" footer="0.31496062992125984"/>
  <pageSetup paperSize="9" scale="96" orientation="landscape" r:id="rId1"/>
  <headerFooter scaleWithDoc="0">
    <oddHeader>&amp;L
&amp;"Arial,Bold"Annex 3&amp;"Arial,Regular" - Schedule of Chargesfor use of the Distribution System to Preserved/Additional LLFC Classes</oddHeader>
    <oddFooter>&amp;L&amp;Z&amp;F</oddFooter>
  </headerFooter>
</worksheet>
</file>

<file path=xl/worksheets/sheet5.xml><?xml version="1.0" encoding="utf-8"?>
<worksheet xmlns="http://schemas.openxmlformats.org/spreadsheetml/2006/main" xmlns:r="http://schemas.openxmlformats.org/officeDocument/2006/relationships">
  <sheetPr codeName="Sheet2">
    <pageSetUpPr fitToPage="1"/>
  </sheetPr>
  <dimension ref="A1:M147"/>
  <sheetViews>
    <sheetView tabSelected="1" zoomScaleNormal="100" workbookViewId="0">
      <selection activeCell="I154" sqref="I154"/>
    </sheetView>
  </sheetViews>
  <sheetFormatPr defaultRowHeight="12.75"/>
  <cols>
    <col min="1" max="1" width="45" style="2" customWidth="1"/>
    <col min="2" max="2" width="8.140625" style="3" customWidth="1"/>
    <col min="3" max="3" width="12.42578125" style="2" customWidth="1"/>
    <col min="4" max="4" width="13" style="2" customWidth="1"/>
    <col min="5" max="5" width="11.85546875" style="3" customWidth="1"/>
    <col min="6" max="6" width="14.42578125" style="3" customWidth="1"/>
    <col min="7" max="7" width="12.5703125" style="3" customWidth="1"/>
    <col min="8" max="8" width="13.140625" style="9" customWidth="1"/>
    <col min="9" max="9" width="12.28515625" style="9" customWidth="1"/>
    <col min="10" max="10" width="1.42578125" style="4" customWidth="1"/>
    <col min="11" max="11" width="15.5703125" style="4" customWidth="1"/>
    <col min="12" max="17" width="15.5703125" style="2" customWidth="1"/>
    <col min="18" max="16384" width="9.140625" style="2"/>
  </cols>
  <sheetData>
    <row r="1" spans="1:11">
      <c r="A1" s="19" t="s">
        <v>119</v>
      </c>
      <c r="D1" s="3"/>
      <c r="G1" s="10"/>
      <c r="H1" s="4"/>
      <c r="I1" s="4"/>
      <c r="J1" s="2"/>
      <c r="K1" s="2"/>
    </row>
    <row r="2" spans="1:11">
      <c r="A2" s="101" t="str">
        <f>Overview!B4&amp; " - Effective from "&amp;Overview!D4&amp;" - "&amp;Overview!E4&amp;" LDNO Tariffs"</f>
        <v>Western Power Distribution (South West) plc - Effective from April 2012 -  LDNO Tariffs</v>
      </c>
      <c r="B2" s="101"/>
      <c r="C2" s="101"/>
      <c r="D2" s="101"/>
      <c r="E2" s="101"/>
      <c r="F2" s="101"/>
      <c r="G2" s="101"/>
      <c r="H2" s="101"/>
      <c r="I2" s="101"/>
    </row>
    <row r="3" spans="1:11" ht="51">
      <c r="A3" s="39" t="s">
        <v>148</v>
      </c>
      <c r="B3" s="40" t="s">
        <v>136</v>
      </c>
      <c r="C3" s="40" t="s">
        <v>137</v>
      </c>
      <c r="D3" s="40" t="s">
        <v>138</v>
      </c>
      <c r="E3" s="40" t="s">
        <v>139</v>
      </c>
      <c r="F3" s="40" t="s">
        <v>140</v>
      </c>
      <c r="G3" s="40" t="s">
        <v>141</v>
      </c>
      <c r="H3" s="40" t="s">
        <v>142</v>
      </c>
      <c r="I3" s="40" t="s">
        <v>0</v>
      </c>
      <c r="J3" s="2"/>
      <c r="K3" s="2"/>
    </row>
    <row r="4" spans="1:11">
      <c r="A4" s="41" t="s">
        <v>27</v>
      </c>
      <c r="B4" s="42">
        <v>1</v>
      </c>
      <c r="C4" s="66">
        <v>1.768</v>
      </c>
      <c r="D4" s="27"/>
      <c r="E4" s="27"/>
      <c r="F4" s="71">
        <v>2.61</v>
      </c>
      <c r="G4" s="44">
        <v>0</v>
      </c>
      <c r="H4" s="44">
        <v>0</v>
      </c>
      <c r="I4" s="44"/>
      <c r="J4" s="2"/>
      <c r="K4" s="2"/>
    </row>
    <row r="5" spans="1:11">
      <c r="A5" s="41" t="s">
        <v>28</v>
      </c>
      <c r="B5" s="42">
        <v>2</v>
      </c>
      <c r="C5" s="66">
        <v>2.194</v>
      </c>
      <c r="D5" s="66">
        <v>0.159</v>
      </c>
      <c r="E5" s="27"/>
      <c r="F5" s="71">
        <v>2.61</v>
      </c>
      <c r="G5" s="44">
        <v>0</v>
      </c>
      <c r="H5" s="44">
        <v>0</v>
      </c>
      <c r="I5" s="44"/>
      <c r="J5" s="2"/>
      <c r="K5" s="2"/>
    </row>
    <row r="6" spans="1:11">
      <c r="A6" s="41" t="s">
        <v>29</v>
      </c>
      <c r="B6" s="42">
        <v>2</v>
      </c>
      <c r="C6" s="66">
        <v>0.14599999999999999</v>
      </c>
      <c r="D6" s="27"/>
      <c r="E6" s="27"/>
      <c r="F6" s="44">
        <v>0</v>
      </c>
      <c r="G6" s="44">
        <v>0</v>
      </c>
      <c r="H6" s="44">
        <v>0</v>
      </c>
      <c r="I6" s="44"/>
      <c r="J6" s="2"/>
      <c r="K6" s="2"/>
    </row>
    <row r="7" spans="1:11">
      <c r="A7" s="41" t="s">
        <v>30</v>
      </c>
      <c r="B7" s="42">
        <v>3</v>
      </c>
      <c r="C7" s="66">
        <v>1.613</v>
      </c>
      <c r="D7" s="27"/>
      <c r="E7" s="27"/>
      <c r="F7" s="71">
        <v>4.0199999999999996</v>
      </c>
      <c r="G7" s="44">
        <v>0</v>
      </c>
      <c r="H7" s="44">
        <v>0</v>
      </c>
      <c r="I7" s="44"/>
      <c r="J7" s="2"/>
      <c r="K7" s="2"/>
    </row>
    <row r="8" spans="1:11">
      <c r="A8" s="41" t="s">
        <v>31</v>
      </c>
      <c r="B8" s="42">
        <v>4</v>
      </c>
      <c r="C8" s="66">
        <v>1.673</v>
      </c>
      <c r="D8" s="66">
        <v>0.158</v>
      </c>
      <c r="E8" s="27"/>
      <c r="F8" s="71">
        <v>4.0199999999999996</v>
      </c>
      <c r="G8" s="44">
        <v>0</v>
      </c>
      <c r="H8" s="44">
        <v>0</v>
      </c>
      <c r="I8" s="44"/>
      <c r="J8" s="2"/>
      <c r="K8" s="2"/>
    </row>
    <row r="9" spans="1:11" ht="25.5">
      <c r="A9" s="41" t="s">
        <v>32</v>
      </c>
      <c r="B9" s="42">
        <v>4</v>
      </c>
      <c r="C9" s="66">
        <v>0.15</v>
      </c>
      <c r="D9" s="27"/>
      <c r="E9" s="27"/>
      <c r="F9" s="44">
        <v>0</v>
      </c>
      <c r="G9" s="44">
        <v>0</v>
      </c>
      <c r="H9" s="44">
        <v>0</v>
      </c>
      <c r="I9" s="44"/>
      <c r="J9" s="2"/>
      <c r="K9" s="2"/>
    </row>
    <row r="10" spans="1:11">
      <c r="A10" s="41" t="s">
        <v>33</v>
      </c>
      <c r="B10" s="42" t="s">
        <v>25</v>
      </c>
      <c r="C10" s="66">
        <v>1.4590000000000001</v>
      </c>
      <c r="D10" s="66">
        <v>0.152</v>
      </c>
      <c r="E10" s="27"/>
      <c r="F10" s="71">
        <v>21.84</v>
      </c>
      <c r="G10" s="44">
        <v>0</v>
      </c>
      <c r="H10" s="44">
        <v>0</v>
      </c>
      <c r="I10" s="44"/>
      <c r="J10" s="2"/>
      <c r="K10" s="2"/>
    </row>
    <row r="11" spans="1:11">
      <c r="A11" s="41" t="s">
        <v>34</v>
      </c>
      <c r="B11" s="42">
        <v>0</v>
      </c>
      <c r="C11" s="66">
        <v>13.307</v>
      </c>
      <c r="D11" s="66">
        <v>0.161</v>
      </c>
      <c r="E11" s="66">
        <v>0.10299999999999999</v>
      </c>
      <c r="F11" s="71">
        <v>5.41</v>
      </c>
      <c r="G11" s="67">
        <v>1.56</v>
      </c>
      <c r="H11" s="70">
        <v>0.21099999999999999</v>
      </c>
      <c r="I11" s="67">
        <v>1.56</v>
      </c>
      <c r="J11" s="2"/>
      <c r="K11" s="2"/>
    </row>
    <row r="12" spans="1:11">
      <c r="A12" s="41" t="s">
        <v>35</v>
      </c>
      <c r="B12" s="42" t="s">
        <v>26</v>
      </c>
      <c r="C12" s="66">
        <v>2.0630000000000002</v>
      </c>
      <c r="D12" s="27"/>
      <c r="E12" s="27"/>
      <c r="F12" s="44">
        <v>0</v>
      </c>
      <c r="G12" s="44">
        <v>0</v>
      </c>
      <c r="H12" s="44">
        <v>0</v>
      </c>
      <c r="I12" s="44">
        <v>0</v>
      </c>
      <c r="J12" s="2"/>
      <c r="K12" s="2"/>
    </row>
    <row r="13" spans="1:11">
      <c r="A13" s="41" t="s">
        <v>36</v>
      </c>
      <c r="B13" s="72">
        <v>0</v>
      </c>
      <c r="C13" s="66">
        <v>29.672000000000001</v>
      </c>
      <c r="D13" s="66">
        <v>0.92800000000000005</v>
      </c>
      <c r="E13" s="66">
        <v>0.70899999999999996</v>
      </c>
      <c r="F13" s="44">
        <v>0</v>
      </c>
      <c r="G13" s="44">
        <v>0</v>
      </c>
      <c r="H13" s="44">
        <v>0</v>
      </c>
      <c r="I13" s="44">
        <v>0</v>
      </c>
      <c r="J13" s="2"/>
      <c r="K13" s="2"/>
    </row>
    <row r="14" spans="1:11">
      <c r="A14" s="41" t="s">
        <v>37</v>
      </c>
      <c r="B14" s="72">
        <v>8</v>
      </c>
      <c r="C14" s="66">
        <v>-0.625</v>
      </c>
      <c r="D14" s="27"/>
      <c r="E14" s="27"/>
      <c r="F14" s="44">
        <v>0</v>
      </c>
      <c r="G14" s="44">
        <v>0</v>
      </c>
      <c r="H14" s="44">
        <v>0</v>
      </c>
      <c r="I14" s="44">
        <v>0</v>
      </c>
      <c r="J14" s="2"/>
      <c r="K14" s="2"/>
    </row>
    <row r="15" spans="1:11">
      <c r="A15" s="41" t="s">
        <v>38</v>
      </c>
      <c r="B15" s="72">
        <v>0</v>
      </c>
      <c r="C15" s="66">
        <v>-0.625</v>
      </c>
      <c r="D15" s="27"/>
      <c r="E15" s="27"/>
      <c r="F15" s="44">
        <v>0</v>
      </c>
      <c r="G15" s="44">
        <v>0</v>
      </c>
      <c r="H15" s="70">
        <v>0.14099999999999999</v>
      </c>
      <c r="I15" s="43"/>
      <c r="J15" s="2"/>
      <c r="K15" s="2"/>
    </row>
    <row r="16" spans="1:11">
      <c r="A16" s="41" t="s">
        <v>39</v>
      </c>
      <c r="B16" s="72">
        <v>0</v>
      </c>
      <c r="C16" s="66">
        <v>-7.3630000000000004</v>
      </c>
      <c r="D16" s="66">
        <v>-0.26</v>
      </c>
      <c r="E16" s="66">
        <v>-0.156</v>
      </c>
      <c r="F16" s="44">
        <v>0</v>
      </c>
      <c r="G16" s="44">
        <v>0</v>
      </c>
      <c r="H16" s="70">
        <v>0.14099999999999999</v>
      </c>
      <c r="I16" s="43"/>
      <c r="J16" s="2"/>
      <c r="K16" s="2"/>
    </row>
    <row r="17" spans="1:11">
      <c r="A17" s="41" t="s">
        <v>40</v>
      </c>
      <c r="B17" s="72">
        <v>1</v>
      </c>
      <c r="C17" s="66">
        <v>1.0289999999999999</v>
      </c>
      <c r="D17" s="27"/>
      <c r="E17" s="27"/>
      <c r="F17" s="71">
        <v>1.52</v>
      </c>
      <c r="G17" s="44">
        <v>0</v>
      </c>
      <c r="H17" s="44">
        <v>0</v>
      </c>
      <c r="I17" s="44">
        <v>0</v>
      </c>
      <c r="J17" s="2"/>
      <c r="K17" s="2"/>
    </row>
    <row r="18" spans="1:11">
      <c r="A18" s="41" t="s">
        <v>41</v>
      </c>
      <c r="B18" s="72">
        <v>2</v>
      </c>
      <c r="C18" s="66">
        <v>1.2769999999999999</v>
      </c>
      <c r="D18" s="66">
        <v>9.1999999999999998E-2</v>
      </c>
      <c r="E18" s="27"/>
      <c r="F18" s="71">
        <v>1.52</v>
      </c>
      <c r="G18" s="44">
        <v>0</v>
      </c>
      <c r="H18" s="44">
        <v>0</v>
      </c>
      <c r="I18" s="44">
        <v>0</v>
      </c>
      <c r="J18" s="2"/>
      <c r="K18" s="2"/>
    </row>
    <row r="19" spans="1:11">
      <c r="A19" s="41" t="s">
        <v>42</v>
      </c>
      <c r="B19" s="72">
        <v>2</v>
      </c>
      <c r="C19" s="66">
        <v>8.5000000000000006E-2</v>
      </c>
      <c r="D19" s="27"/>
      <c r="E19" s="27"/>
      <c r="F19" s="44">
        <v>0</v>
      </c>
      <c r="G19" s="44">
        <v>0</v>
      </c>
      <c r="H19" s="44">
        <v>0</v>
      </c>
      <c r="I19" s="44">
        <v>0</v>
      </c>
      <c r="J19" s="2"/>
      <c r="K19" s="2"/>
    </row>
    <row r="20" spans="1:11">
      <c r="A20" s="41" t="s">
        <v>43</v>
      </c>
      <c r="B20" s="72">
        <v>3</v>
      </c>
      <c r="C20" s="66">
        <v>0.93899999999999995</v>
      </c>
      <c r="D20" s="27"/>
      <c r="E20" s="27"/>
      <c r="F20" s="71">
        <v>2.34</v>
      </c>
      <c r="G20" s="44">
        <v>0</v>
      </c>
      <c r="H20" s="44">
        <v>0</v>
      </c>
      <c r="I20" s="44">
        <v>0</v>
      </c>
      <c r="J20" s="2"/>
      <c r="K20" s="2"/>
    </row>
    <row r="21" spans="1:11">
      <c r="A21" s="41" t="s">
        <v>44</v>
      </c>
      <c r="B21" s="72">
        <v>4</v>
      </c>
      <c r="C21" s="66">
        <v>0.97399999999999998</v>
      </c>
      <c r="D21" s="66">
        <v>9.1999999999999998E-2</v>
      </c>
      <c r="E21" s="27"/>
      <c r="F21" s="71">
        <v>2.34</v>
      </c>
      <c r="G21" s="44">
        <v>0</v>
      </c>
      <c r="H21" s="44">
        <v>0</v>
      </c>
      <c r="I21" s="44">
        <v>0</v>
      </c>
      <c r="J21" s="2"/>
      <c r="K21" s="2"/>
    </row>
    <row r="22" spans="1:11" ht="25.5">
      <c r="A22" s="41" t="s">
        <v>45</v>
      </c>
      <c r="B22" s="72">
        <v>4</v>
      </c>
      <c r="C22" s="66">
        <v>8.6999999999999994E-2</v>
      </c>
      <c r="D22" s="27"/>
      <c r="E22" s="27"/>
      <c r="F22" s="44">
        <v>0</v>
      </c>
      <c r="G22" s="44">
        <v>0</v>
      </c>
      <c r="H22" s="44">
        <v>0</v>
      </c>
      <c r="I22" s="44">
        <v>0</v>
      </c>
      <c r="J22" s="2"/>
      <c r="K22" s="2"/>
    </row>
    <row r="23" spans="1:11">
      <c r="A23" s="41" t="s">
        <v>46</v>
      </c>
      <c r="B23" s="72" t="s">
        <v>25</v>
      </c>
      <c r="C23" s="66">
        <v>0.85</v>
      </c>
      <c r="D23" s="66">
        <v>8.7999999999999995E-2</v>
      </c>
      <c r="E23" s="27"/>
      <c r="F23" s="71">
        <v>12.72</v>
      </c>
      <c r="G23" s="44">
        <v>0</v>
      </c>
      <c r="H23" s="44">
        <v>0</v>
      </c>
      <c r="I23" s="44">
        <v>0</v>
      </c>
      <c r="J23" s="2"/>
      <c r="K23" s="2"/>
    </row>
    <row r="24" spans="1:11">
      <c r="A24" s="41" t="s">
        <v>47</v>
      </c>
      <c r="B24" s="72">
        <v>0</v>
      </c>
      <c r="C24" s="66">
        <v>7.7469999999999999</v>
      </c>
      <c r="D24" s="66">
        <v>9.4E-2</v>
      </c>
      <c r="E24" s="66">
        <v>0.06</v>
      </c>
      <c r="F24" s="71">
        <v>3.15</v>
      </c>
      <c r="G24" s="67">
        <v>0.91</v>
      </c>
      <c r="H24" s="70">
        <v>0.123</v>
      </c>
      <c r="I24" s="67">
        <v>0.91</v>
      </c>
      <c r="J24" s="2"/>
      <c r="K24" s="2"/>
    </row>
    <row r="25" spans="1:11">
      <c r="A25" s="41" t="s">
        <v>48</v>
      </c>
      <c r="B25" s="72">
        <v>0</v>
      </c>
      <c r="C25" s="66">
        <v>11.215999999999999</v>
      </c>
      <c r="D25" s="66">
        <v>8.8999999999999996E-2</v>
      </c>
      <c r="E25" s="66">
        <v>6.8000000000000005E-2</v>
      </c>
      <c r="F25" s="71">
        <v>3.65</v>
      </c>
      <c r="G25" s="67">
        <v>1.64</v>
      </c>
      <c r="H25" s="70">
        <v>0.161</v>
      </c>
      <c r="I25" s="67">
        <v>1.64</v>
      </c>
      <c r="J25" s="2"/>
      <c r="K25" s="2"/>
    </row>
    <row r="26" spans="1:11">
      <c r="A26" s="41" t="s">
        <v>49</v>
      </c>
      <c r="B26" s="72">
        <v>0</v>
      </c>
      <c r="C26" s="66">
        <v>10.864000000000001</v>
      </c>
      <c r="D26" s="66">
        <v>4.3999999999999997E-2</v>
      </c>
      <c r="E26" s="66">
        <v>4.8000000000000001E-2</v>
      </c>
      <c r="F26" s="71">
        <v>47.96</v>
      </c>
      <c r="G26" s="67">
        <v>1.47</v>
      </c>
      <c r="H26" s="70">
        <v>0.14699999999999999</v>
      </c>
      <c r="I26" s="67">
        <v>1.47</v>
      </c>
      <c r="J26" s="2"/>
      <c r="K26" s="2"/>
    </row>
    <row r="27" spans="1:11">
      <c r="A27" s="41" t="s">
        <v>50</v>
      </c>
      <c r="B27" s="72" t="s">
        <v>26</v>
      </c>
      <c r="C27" s="66">
        <v>1.2010000000000001</v>
      </c>
      <c r="D27" s="27"/>
      <c r="E27" s="27"/>
      <c r="F27" s="44">
        <v>0</v>
      </c>
      <c r="G27" s="44">
        <v>0</v>
      </c>
      <c r="H27" s="44">
        <v>0</v>
      </c>
      <c r="I27" s="44"/>
      <c r="J27" s="2"/>
      <c r="K27" s="2"/>
    </row>
    <row r="28" spans="1:11">
      <c r="A28" s="41" t="s">
        <v>51</v>
      </c>
      <c r="B28" s="72">
        <v>0</v>
      </c>
      <c r="C28" s="66">
        <v>17.274999999999999</v>
      </c>
      <c r="D28" s="66">
        <v>0.54</v>
      </c>
      <c r="E28" s="66">
        <v>0.41299999999999998</v>
      </c>
      <c r="F28" s="44">
        <v>0</v>
      </c>
      <c r="G28" s="44">
        <v>0</v>
      </c>
      <c r="H28" s="44">
        <v>0</v>
      </c>
      <c r="I28" s="44"/>
      <c r="J28" s="2"/>
      <c r="K28" s="2"/>
    </row>
    <row r="29" spans="1:11">
      <c r="A29" s="41" t="s">
        <v>52</v>
      </c>
      <c r="B29" s="72">
        <v>8</v>
      </c>
      <c r="C29" s="66">
        <v>-0.625</v>
      </c>
      <c r="D29" s="27"/>
      <c r="E29" s="27"/>
      <c r="F29" s="44">
        <v>0</v>
      </c>
      <c r="G29" s="44">
        <v>0</v>
      </c>
      <c r="H29" s="44">
        <v>0</v>
      </c>
      <c r="I29" s="44"/>
      <c r="J29" s="2"/>
      <c r="K29" s="2"/>
    </row>
    <row r="30" spans="1:11">
      <c r="A30" s="41" t="s">
        <v>53</v>
      </c>
      <c r="B30" s="72">
        <v>8</v>
      </c>
      <c r="C30" s="66">
        <v>-0.57699999999999996</v>
      </c>
      <c r="D30" s="27"/>
      <c r="E30" s="27"/>
      <c r="F30" s="44">
        <v>0</v>
      </c>
      <c r="G30" s="44">
        <v>0</v>
      </c>
      <c r="H30" s="44">
        <v>0</v>
      </c>
      <c r="I30" s="44"/>
      <c r="J30" s="2"/>
      <c r="K30" s="2"/>
    </row>
    <row r="31" spans="1:11">
      <c r="A31" s="41" t="s">
        <v>54</v>
      </c>
      <c r="B31" s="72">
        <v>0</v>
      </c>
      <c r="C31" s="66">
        <v>-0.625</v>
      </c>
      <c r="D31" s="27"/>
      <c r="E31" s="27"/>
      <c r="F31" s="44">
        <v>0</v>
      </c>
      <c r="G31" s="44">
        <v>0</v>
      </c>
      <c r="H31" s="70">
        <v>0.14099999999999999</v>
      </c>
      <c r="I31" s="44"/>
      <c r="J31" s="2"/>
      <c r="K31" s="2"/>
    </row>
    <row r="32" spans="1:11">
      <c r="A32" s="41" t="s">
        <v>55</v>
      </c>
      <c r="B32" s="72">
        <v>0</v>
      </c>
      <c r="C32" s="66">
        <v>-7.3630000000000004</v>
      </c>
      <c r="D32" s="66">
        <v>-0.26</v>
      </c>
      <c r="E32" s="66">
        <v>-0.156</v>
      </c>
      <c r="F32" s="44">
        <v>0</v>
      </c>
      <c r="G32" s="44">
        <v>0</v>
      </c>
      <c r="H32" s="70">
        <v>0.14099999999999999</v>
      </c>
      <c r="I32" s="44"/>
      <c r="J32" s="2"/>
      <c r="K32" s="2"/>
    </row>
    <row r="33" spans="1:11">
      <c r="A33" s="41" t="s">
        <v>56</v>
      </c>
      <c r="B33" s="72">
        <v>0</v>
      </c>
      <c r="C33" s="66">
        <v>-0.57699999999999996</v>
      </c>
      <c r="D33" s="27"/>
      <c r="E33" s="27"/>
      <c r="F33" s="44">
        <v>0</v>
      </c>
      <c r="G33" s="44">
        <v>0</v>
      </c>
      <c r="H33" s="70">
        <v>0.121</v>
      </c>
      <c r="I33" s="44"/>
      <c r="J33" s="2"/>
      <c r="K33" s="2"/>
    </row>
    <row r="34" spans="1:11">
      <c r="A34" s="41" t="s">
        <v>57</v>
      </c>
      <c r="B34" s="72">
        <v>0</v>
      </c>
      <c r="C34" s="66">
        <v>-6.9020000000000001</v>
      </c>
      <c r="D34" s="66">
        <v>-0.22800000000000001</v>
      </c>
      <c r="E34" s="66">
        <v>-0.14199999999999999</v>
      </c>
      <c r="F34" s="44">
        <v>0</v>
      </c>
      <c r="G34" s="44">
        <v>0</v>
      </c>
      <c r="H34" s="70">
        <v>0.121</v>
      </c>
      <c r="I34" s="44"/>
      <c r="J34" s="2"/>
      <c r="K34" s="2"/>
    </row>
    <row r="35" spans="1:11">
      <c r="A35" s="41" t="s">
        <v>58</v>
      </c>
      <c r="B35" s="72">
        <v>0</v>
      </c>
      <c r="C35" s="66">
        <v>-0.35399999999999998</v>
      </c>
      <c r="D35" s="27"/>
      <c r="E35" s="27"/>
      <c r="F35" s="44">
        <v>0</v>
      </c>
      <c r="G35" s="44">
        <v>0</v>
      </c>
      <c r="H35" s="70">
        <v>8.7999999999999995E-2</v>
      </c>
      <c r="I35" s="44"/>
      <c r="J35" s="2"/>
      <c r="K35" s="2"/>
    </row>
    <row r="36" spans="1:11">
      <c r="A36" s="41" t="s">
        <v>59</v>
      </c>
      <c r="B36" s="72">
        <v>0</v>
      </c>
      <c r="C36" s="66">
        <v>-4.7080000000000002</v>
      </c>
      <c r="D36" s="66">
        <v>-8.3000000000000004E-2</v>
      </c>
      <c r="E36" s="66">
        <v>-7.5999999999999998E-2</v>
      </c>
      <c r="F36" s="44">
        <v>0</v>
      </c>
      <c r="G36" s="44">
        <v>0</v>
      </c>
      <c r="H36" s="70">
        <v>8.7999999999999995E-2</v>
      </c>
      <c r="I36" s="44"/>
      <c r="J36" s="2"/>
      <c r="K36" s="2"/>
    </row>
    <row r="37" spans="1:11">
      <c r="A37" s="102" t="s">
        <v>149</v>
      </c>
      <c r="B37" s="103"/>
      <c r="C37" s="103"/>
      <c r="D37" s="103"/>
      <c r="E37" s="103"/>
      <c r="F37" s="103"/>
      <c r="G37" s="103"/>
      <c r="H37" s="103"/>
      <c r="I37" s="104"/>
      <c r="J37" s="2"/>
      <c r="K37" s="2"/>
    </row>
    <row r="38" spans="1:11">
      <c r="A38" s="86" t="s">
        <v>150</v>
      </c>
      <c r="B38" s="72">
        <v>1</v>
      </c>
      <c r="C38" s="66">
        <v>0.80600000000000005</v>
      </c>
      <c r="D38" s="27" t="s">
        <v>1009</v>
      </c>
      <c r="E38" s="27" t="s">
        <v>1009</v>
      </c>
      <c r="F38" s="71">
        <v>1.19</v>
      </c>
      <c r="G38" s="27" t="s">
        <v>1009</v>
      </c>
      <c r="H38" s="27" t="s">
        <v>1009</v>
      </c>
      <c r="I38" s="27" t="s">
        <v>1009</v>
      </c>
      <c r="J38" s="2"/>
      <c r="K38" s="2"/>
    </row>
    <row r="39" spans="1:11">
      <c r="A39" s="86" t="s">
        <v>151</v>
      </c>
      <c r="B39" s="72">
        <v>2</v>
      </c>
      <c r="C39" s="66">
        <v>1</v>
      </c>
      <c r="D39" s="66">
        <v>7.1999999999999995E-2</v>
      </c>
      <c r="E39" s="27" t="s">
        <v>1009</v>
      </c>
      <c r="F39" s="71">
        <v>1.19</v>
      </c>
      <c r="G39" s="27" t="s">
        <v>1009</v>
      </c>
      <c r="H39" s="27" t="s">
        <v>1009</v>
      </c>
      <c r="I39" s="27" t="s">
        <v>1009</v>
      </c>
      <c r="J39" s="2"/>
      <c r="K39" s="2"/>
    </row>
    <row r="40" spans="1:11">
      <c r="A40" s="86" t="s">
        <v>152</v>
      </c>
      <c r="B40" s="72">
        <v>2</v>
      </c>
      <c r="C40" s="66">
        <v>6.6000000000000003E-2</v>
      </c>
      <c r="D40" s="27" t="s">
        <v>1009</v>
      </c>
      <c r="E40" s="27" t="s">
        <v>1009</v>
      </c>
      <c r="F40" s="27" t="s">
        <v>1009</v>
      </c>
      <c r="G40" s="27" t="s">
        <v>1009</v>
      </c>
      <c r="H40" s="27" t="s">
        <v>1009</v>
      </c>
      <c r="I40" s="27" t="s">
        <v>1009</v>
      </c>
      <c r="J40" s="2"/>
      <c r="K40" s="2"/>
    </row>
    <row r="41" spans="1:11">
      <c r="A41" s="86" t="s">
        <v>153</v>
      </c>
      <c r="B41" s="72">
        <v>3</v>
      </c>
      <c r="C41" s="66">
        <v>0.73499999999999999</v>
      </c>
      <c r="D41" s="27" t="s">
        <v>1009</v>
      </c>
      <c r="E41" s="27" t="s">
        <v>1009</v>
      </c>
      <c r="F41" s="71">
        <v>1.83</v>
      </c>
      <c r="G41" s="27" t="s">
        <v>1009</v>
      </c>
      <c r="H41" s="27" t="s">
        <v>1009</v>
      </c>
      <c r="I41" s="27" t="s">
        <v>1009</v>
      </c>
      <c r="J41" s="2"/>
      <c r="K41" s="2"/>
    </row>
    <row r="42" spans="1:11">
      <c r="A42" s="86" t="s">
        <v>154</v>
      </c>
      <c r="B42" s="72">
        <v>4</v>
      </c>
      <c r="C42" s="66">
        <v>0.76300000000000001</v>
      </c>
      <c r="D42" s="66">
        <v>7.1999999999999995E-2</v>
      </c>
      <c r="E42" s="27" t="s">
        <v>1009</v>
      </c>
      <c r="F42" s="71">
        <v>1.83</v>
      </c>
      <c r="G42" s="27" t="s">
        <v>1009</v>
      </c>
      <c r="H42" s="27" t="s">
        <v>1009</v>
      </c>
      <c r="I42" s="27" t="s">
        <v>1009</v>
      </c>
      <c r="J42" s="2"/>
      <c r="K42" s="2"/>
    </row>
    <row r="43" spans="1:11" ht="25.5">
      <c r="A43" s="86" t="s">
        <v>155</v>
      </c>
      <c r="B43" s="72">
        <v>4</v>
      </c>
      <c r="C43" s="66">
        <v>6.8000000000000005E-2</v>
      </c>
      <c r="D43" s="27" t="s">
        <v>1009</v>
      </c>
      <c r="E43" s="27" t="s">
        <v>1009</v>
      </c>
      <c r="F43" s="44" t="s">
        <v>1009</v>
      </c>
      <c r="G43" s="27" t="s">
        <v>1009</v>
      </c>
      <c r="H43" s="27" t="s">
        <v>1009</v>
      </c>
      <c r="I43" s="27" t="s">
        <v>1009</v>
      </c>
      <c r="J43" s="2"/>
      <c r="K43" s="2"/>
    </row>
    <row r="44" spans="1:11">
      <c r="A44" s="86" t="s">
        <v>156</v>
      </c>
      <c r="B44" s="72" t="s">
        <v>25</v>
      </c>
      <c r="C44" s="66">
        <v>0.66500000000000004</v>
      </c>
      <c r="D44" s="66">
        <v>6.9000000000000006E-2</v>
      </c>
      <c r="E44" s="27" t="s">
        <v>1009</v>
      </c>
      <c r="F44" s="71">
        <v>9.9600000000000009</v>
      </c>
      <c r="G44" s="27" t="s">
        <v>1009</v>
      </c>
      <c r="H44" s="27" t="s">
        <v>1009</v>
      </c>
      <c r="I44" s="27" t="s">
        <v>1009</v>
      </c>
      <c r="J44" s="2"/>
      <c r="K44" s="2"/>
    </row>
    <row r="45" spans="1:11">
      <c r="A45" s="86" t="s">
        <v>157</v>
      </c>
      <c r="B45" s="72"/>
      <c r="C45" s="83">
        <v>1.004</v>
      </c>
      <c r="D45" s="83">
        <v>9.9000000000000005E-2</v>
      </c>
      <c r="E45" s="38" t="s">
        <v>1009</v>
      </c>
      <c r="F45" s="73">
        <v>10.4</v>
      </c>
      <c r="G45" s="38" t="s">
        <v>1009</v>
      </c>
      <c r="H45" s="38" t="s">
        <v>1009</v>
      </c>
      <c r="I45" s="38" t="s">
        <v>1009</v>
      </c>
      <c r="J45" s="2"/>
      <c r="K45" s="2"/>
    </row>
    <row r="46" spans="1:11">
      <c r="A46" s="86" t="s">
        <v>158</v>
      </c>
      <c r="B46" s="72"/>
      <c r="C46" s="83">
        <v>1.1539999999999999</v>
      </c>
      <c r="D46" s="83">
        <v>7.0000000000000007E-2</v>
      </c>
      <c r="E46" s="38" t="s">
        <v>1009</v>
      </c>
      <c r="F46" s="73">
        <v>67.58</v>
      </c>
      <c r="G46" s="38" t="s">
        <v>1009</v>
      </c>
      <c r="H46" s="38" t="s">
        <v>1009</v>
      </c>
      <c r="I46" s="38" t="s">
        <v>1009</v>
      </c>
      <c r="J46" s="2"/>
      <c r="K46" s="2"/>
    </row>
    <row r="47" spans="1:11">
      <c r="A47" s="86" t="s">
        <v>159</v>
      </c>
      <c r="B47" s="72">
        <v>0</v>
      </c>
      <c r="C47" s="66">
        <v>6.0679999999999996</v>
      </c>
      <c r="D47" s="66">
        <v>7.2999999999999995E-2</v>
      </c>
      <c r="E47" s="66">
        <v>4.7E-2</v>
      </c>
      <c r="F47" s="71">
        <v>2.4700000000000002</v>
      </c>
      <c r="G47" s="67">
        <v>0.71</v>
      </c>
      <c r="H47" s="70">
        <v>9.6000000000000002E-2</v>
      </c>
      <c r="I47" s="67">
        <v>0.71</v>
      </c>
      <c r="J47" s="2"/>
      <c r="K47" s="2"/>
    </row>
    <row r="48" spans="1:11">
      <c r="A48" s="86" t="s">
        <v>160</v>
      </c>
      <c r="B48" s="72">
        <v>0</v>
      </c>
      <c r="C48" s="66">
        <v>8.7850000000000001</v>
      </c>
      <c r="D48" s="66">
        <v>7.0000000000000007E-2</v>
      </c>
      <c r="E48" s="66">
        <v>5.3999999999999999E-2</v>
      </c>
      <c r="F48" s="71">
        <v>2.86</v>
      </c>
      <c r="G48" s="67">
        <v>1.28</v>
      </c>
      <c r="H48" s="70">
        <v>0.126</v>
      </c>
      <c r="I48" s="67">
        <v>1.28</v>
      </c>
      <c r="J48" s="2"/>
      <c r="K48" s="2"/>
    </row>
    <row r="49" spans="1:13">
      <c r="A49" s="86" t="s">
        <v>161</v>
      </c>
      <c r="B49" s="72">
        <v>0</v>
      </c>
      <c r="C49" s="66">
        <v>8.5090000000000003</v>
      </c>
      <c r="D49" s="66">
        <v>3.5000000000000003E-2</v>
      </c>
      <c r="E49" s="66">
        <v>3.7999999999999999E-2</v>
      </c>
      <c r="F49" s="71">
        <v>37.56</v>
      </c>
      <c r="G49" s="67">
        <v>1.1499999999999999</v>
      </c>
      <c r="H49" s="70">
        <v>0.115</v>
      </c>
      <c r="I49" s="67">
        <v>1.1499999999999999</v>
      </c>
      <c r="J49" s="2"/>
      <c r="K49" s="2"/>
    </row>
    <row r="50" spans="1:13">
      <c r="A50" s="86" t="s">
        <v>162</v>
      </c>
      <c r="B50" s="72" t="s">
        <v>26</v>
      </c>
      <c r="C50" s="66">
        <v>0.94099999999999995</v>
      </c>
      <c r="D50" s="27" t="s">
        <v>1009</v>
      </c>
      <c r="E50" s="27" t="s">
        <v>1009</v>
      </c>
      <c r="F50" s="27" t="s">
        <v>1009</v>
      </c>
      <c r="G50" s="27" t="s">
        <v>1009</v>
      </c>
      <c r="H50" s="27" t="s">
        <v>1009</v>
      </c>
      <c r="I50" s="27" t="s">
        <v>1009</v>
      </c>
      <c r="J50" s="2"/>
      <c r="K50" s="2"/>
    </row>
    <row r="51" spans="1:13">
      <c r="A51" s="86" t="s">
        <v>163</v>
      </c>
      <c r="B51" s="72">
        <v>0</v>
      </c>
      <c r="C51" s="66">
        <v>13.53</v>
      </c>
      <c r="D51" s="66">
        <v>0.42299999999999999</v>
      </c>
      <c r="E51" s="66">
        <v>0.32300000000000001</v>
      </c>
      <c r="F51" s="27" t="s">
        <v>1009</v>
      </c>
      <c r="G51" s="27" t="s">
        <v>1009</v>
      </c>
      <c r="H51" s="27" t="s">
        <v>1009</v>
      </c>
      <c r="I51" s="27" t="s">
        <v>1009</v>
      </c>
      <c r="J51" s="2"/>
      <c r="K51" s="2"/>
    </row>
    <row r="52" spans="1:13">
      <c r="A52" s="86" t="s">
        <v>164</v>
      </c>
      <c r="B52" s="72">
        <v>8</v>
      </c>
      <c r="C52" s="66">
        <v>-0.29399999999999998</v>
      </c>
      <c r="D52" s="27"/>
      <c r="E52" s="27"/>
      <c r="F52" s="71" t="s">
        <v>1009</v>
      </c>
      <c r="G52" s="27" t="s">
        <v>1009</v>
      </c>
      <c r="H52" s="27" t="s">
        <v>1009</v>
      </c>
      <c r="I52" s="27" t="s">
        <v>1009</v>
      </c>
      <c r="J52" s="2"/>
      <c r="K52" s="77"/>
      <c r="L52" s="77"/>
      <c r="M52" s="77"/>
    </row>
    <row r="53" spans="1:13">
      <c r="A53" s="86" t="s">
        <v>165</v>
      </c>
      <c r="B53" s="72">
        <v>8</v>
      </c>
      <c r="C53" s="66">
        <v>-0.31900000000000001</v>
      </c>
      <c r="D53" s="27"/>
      <c r="E53" s="27"/>
      <c r="F53" s="71" t="s">
        <v>1009</v>
      </c>
      <c r="G53" s="27" t="s">
        <v>1009</v>
      </c>
      <c r="H53" s="27" t="s">
        <v>1009</v>
      </c>
      <c r="I53" s="27" t="s">
        <v>1009</v>
      </c>
      <c r="J53" s="2"/>
      <c r="K53" s="77"/>
      <c r="L53" s="77"/>
      <c r="M53" s="77"/>
    </row>
    <row r="54" spans="1:13">
      <c r="A54" s="86" t="s">
        <v>166</v>
      </c>
      <c r="B54" s="72">
        <v>0</v>
      </c>
      <c r="C54" s="66">
        <v>-0.29399999999999998</v>
      </c>
      <c r="D54" s="27"/>
      <c r="E54" s="27"/>
      <c r="F54" s="71" t="s">
        <v>1009</v>
      </c>
      <c r="G54" s="27" t="s">
        <v>1009</v>
      </c>
      <c r="H54" s="70">
        <v>6.6000000000000003E-2</v>
      </c>
      <c r="I54" s="27" t="s">
        <v>1009</v>
      </c>
      <c r="J54" s="2"/>
      <c r="K54" s="77"/>
      <c r="L54" s="77"/>
      <c r="M54" s="77"/>
    </row>
    <row r="55" spans="1:13">
      <c r="A55" s="86" t="s">
        <v>167</v>
      </c>
      <c r="B55" s="72">
        <v>0</v>
      </c>
      <c r="C55" s="66">
        <v>-3.46</v>
      </c>
      <c r="D55" s="66">
        <v>-0.122</v>
      </c>
      <c r="E55" s="66">
        <v>-7.2999999999999995E-2</v>
      </c>
      <c r="F55" s="71" t="s">
        <v>1009</v>
      </c>
      <c r="G55" s="27" t="s">
        <v>1009</v>
      </c>
      <c r="H55" s="70">
        <v>6.6000000000000003E-2</v>
      </c>
      <c r="I55" s="27" t="s">
        <v>1009</v>
      </c>
      <c r="J55" s="2"/>
      <c r="K55" s="77"/>
      <c r="L55" s="77"/>
      <c r="M55" s="77"/>
    </row>
    <row r="56" spans="1:13">
      <c r="A56" s="86" t="s">
        <v>168</v>
      </c>
      <c r="B56" s="72">
        <v>0</v>
      </c>
      <c r="C56" s="66">
        <v>-0.31900000000000001</v>
      </c>
      <c r="D56" s="27"/>
      <c r="E56" s="27"/>
      <c r="F56" s="71" t="s">
        <v>1009</v>
      </c>
      <c r="G56" s="27" t="s">
        <v>1009</v>
      </c>
      <c r="H56" s="70">
        <v>6.7000000000000004E-2</v>
      </c>
      <c r="I56" s="27" t="s">
        <v>1009</v>
      </c>
      <c r="J56" s="2"/>
      <c r="K56" s="77"/>
      <c r="L56" s="77"/>
      <c r="M56" s="77"/>
    </row>
    <row r="57" spans="1:13">
      <c r="A57" s="86" t="s">
        <v>169</v>
      </c>
      <c r="B57" s="72">
        <v>0</v>
      </c>
      <c r="C57" s="66">
        <v>-3.8140000000000001</v>
      </c>
      <c r="D57" s="66">
        <v>-0.126</v>
      </c>
      <c r="E57" s="66">
        <v>-7.8E-2</v>
      </c>
      <c r="F57" s="71" t="s">
        <v>1009</v>
      </c>
      <c r="G57" s="27" t="s">
        <v>1009</v>
      </c>
      <c r="H57" s="70">
        <v>6.7000000000000004E-2</v>
      </c>
      <c r="I57" s="27" t="s">
        <v>1009</v>
      </c>
      <c r="J57" s="2"/>
      <c r="K57" s="77"/>
      <c r="L57" s="77"/>
      <c r="M57" s="77"/>
    </row>
    <row r="58" spans="1:13">
      <c r="A58" s="86" t="s">
        <v>170</v>
      </c>
      <c r="B58" s="72">
        <v>0</v>
      </c>
      <c r="C58" s="66">
        <v>-0.35399999999999998</v>
      </c>
      <c r="D58" s="27"/>
      <c r="E58" s="27"/>
      <c r="F58" s="71">
        <v>29.21</v>
      </c>
      <c r="G58" s="27" t="s">
        <v>1009</v>
      </c>
      <c r="H58" s="70">
        <v>8.7999999999999995E-2</v>
      </c>
      <c r="I58" s="27" t="s">
        <v>1009</v>
      </c>
      <c r="J58" s="2"/>
      <c r="K58" s="77"/>
      <c r="L58" s="77"/>
      <c r="M58" s="77"/>
    </row>
    <row r="59" spans="1:13">
      <c r="A59" s="86" t="s">
        <v>171</v>
      </c>
      <c r="B59" s="72">
        <v>0</v>
      </c>
      <c r="C59" s="66">
        <v>-4.7080000000000002</v>
      </c>
      <c r="D59" s="66">
        <v>-8.3000000000000004E-2</v>
      </c>
      <c r="E59" s="66">
        <v>-7.5999999999999998E-2</v>
      </c>
      <c r="F59" s="71">
        <v>29.21</v>
      </c>
      <c r="G59" s="27" t="s">
        <v>1009</v>
      </c>
      <c r="H59" s="70">
        <v>8.7999999999999995E-2</v>
      </c>
      <c r="I59" s="27" t="s">
        <v>1009</v>
      </c>
      <c r="J59" s="2"/>
      <c r="K59" s="77"/>
      <c r="L59" s="77"/>
      <c r="M59" s="77"/>
    </row>
    <row r="60" spans="1:13">
      <c r="A60" s="86" t="s">
        <v>87</v>
      </c>
      <c r="B60" s="72">
        <v>1</v>
      </c>
      <c r="C60" s="66">
        <v>0.627</v>
      </c>
      <c r="D60" s="27" t="s">
        <v>1009</v>
      </c>
      <c r="E60" s="27" t="s">
        <v>1009</v>
      </c>
      <c r="F60" s="71">
        <v>0.93</v>
      </c>
      <c r="G60" s="27" t="s">
        <v>1009</v>
      </c>
      <c r="H60" s="27" t="s">
        <v>1009</v>
      </c>
      <c r="I60" s="27" t="s">
        <v>1009</v>
      </c>
      <c r="J60" s="2"/>
      <c r="K60" s="2"/>
    </row>
    <row r="61" spans="1:13">
      <c r="A61" s="86" t="s">
        <v>88</v>
      </c>
      <c r="B61" s="72">
        <v>2</v>
      </c>
      <c r="C61" s="66">
        <v>0.77800000000000002</v>
      </c>
      <c r="D61" s="66">
        <v>5.6000000000000001E-2</v>
      </c>
      <c r="E61" s="27" t="s">
        <v>1009</v>
      </c>
      <c r="F61" s="71">
        <v>0.93</v>
      </c>
      <c r="G61" s="27" t="s">
        <v>1009</v>
      </c>
      <c r="H61" s="27" t="s">
        <v>1009</v>
      </c>
      <c r="I61" s="27" t="s">
        <v>1009</v>
      </c>
      <c r="J61" s="2"/>
      <c r="K61" s="2"/>
    </row>
    <row r="62" spans="1:13">
      <c r="A62" s="86" t="s">
        <v>89</v>
      </c>
      <c r="B62" s="72">
        <v>2</v>
      </c>
      <c r="C62" s="66">
        <v>5.1999999999999998E-2</v>
      </c>
      <c r="D62" s="27" t="s">
        <v>1009</v>
      </c>
      <c r="E62" s="27" t="s">
        <v>1009</v>
      </c>
      <c r="F62" s="27" t="s">
        <v>1009</v>
      </c>
      <c r="G62" s="27" t="s">
        <v>1009</v>
      </c>
      <c r="H62" s="27" t="s">
        <v>1009</v>
      </c>
      <c r="I62" s="27" t="s">
        <v>1009</v>
      </c>
      <c r="J62" s="2"/>
      <c r="K62" s="2"/>
    </row>
    <row r="63" spans="1:13">
      <c r="A63" s="86" t="s">
        <v>90</v>
      </c>
      <c r="B63" s="72">
        <v>3</v>
      </c>
      <c r="C63" s="66">
        <v>0.57199999999999995</v>
      </c>
      <c r="D63" s="27" t="s">
        <v>1009</v>
      </c>
      <c r="E63" s="27" t="s">
        <v>1009</v>
      </c>
      <c r="F63" s="71">
        <v>1.43</v>
      </c>
      <c r="G63" s="27" t="s">
        <v>1009</v>
      </c>
      <c r="H63" s="27" t="s">
        <v>1009</v>
      </c>
      <c r="I63" s="27" t="s">
        <v>1009</v>
      </c>
      <c r="J63" s="2"/>
      <c r="K63" s="2"/>
    </row>
    <row r="64" spans="1:13">
      <c r="A64" s="86" t="s">
        <v>91</v>
      </c>
      <c r="B64" s="72">
        <v>4</v>
      </c>
      <c r="C64" s="66">
        <v>0.59399999999999997</v>
      </c>
      <c r="D64" s="66">
        <v>5.6000000000000001E-2</v>
      </c>
      <c r="E64" s="27" t="s">
        <v>1009</v>
      </c>
      <c r="F64" s="71">
        <v>1.43</v>
      </c>
      <c r="G64" s="27" t="s">
        <v>1009</v>
      </c>
      <c r="H64" s="27" t="s">
        <v>1009</v>
      </c>
      <c r="I64" s="27" t="s">
        <v>1009</v>
      </c>
      <c r="J64" s="2"/>
      <c r="K64" s="2"/>
    </row>
    <row r="65" spans="1:13" ht="25.5">
      <c r="A65" s="86" t="s">
        <v>92</v>
      </c>
      <c r="B65" s="72">
        <v>4</v>
      </c>
      <c r="C65" s="66">
        <v>5.2999999999999999E-2</v>
      </c>
      <c r="D65" s="27" t="s">
        <v>1009</v>
      </c>
      <c r="E65" s="27" t="s">
        <v>1009</v>
      </c>
      <c r="F65" s="44" t="s">
        <v>1009</v>
      </c>
      <c r="G65" s="27" t="s">
        <v>1009</v>
      </c>
      <c r="H65" s="27" t="s">
        <v>1009</v>
      </c>
      <c r="I65" s="27" t="s">
        <v>1009</v>
      </c>
      <c r="J65" s="2"/>
      <c r="K65" s="2"/>
    </row>
    <row r="66" spans="1:13">
      <c r="A66" s="86" t="s">
        <v>93</v>
      </c>
      <c r="B66" s="72" t="s">
        <v>25</v>
      </c>
      <c r="C66" s="66">
        <v>0.51800000000000002</v>
      </c>
      <c r="D66" s="66">
        <v>5.3999999999999999E-2</v>
      </c>
      <c r="E66" s="27" t="s">
        <v>1009</v>
      </c>
      <c r="F66" s="71">
        <v>7.75</v>
      </c>
      <c r="G66" s="27" t="s">
        <v>1009</v>
      </c>
      <c r="H66" s="27" t="s">
        <v>1009</v>
      </c>
      <c r="I66" s="27" t="s">
        <v>1009</v>
      </c>
      <c r="J66" s="2"/>
      <c r="K66" s="2"/>
    </row>
    <row r="67" spans="1:13">
      <c r="A67" s="86" t="s">
        <v>172</v>
      </c>
      <c r="B67" s="72"/>
      <c r="C67" s="74">
        <v>0.78100000000000003</v>
      </c>
      <c r="D67" s="74">
        <v>7.6999999999999999E-2</v>
      </c>
      <c r="E67" s="38" t="s">
        <v>1009</v>
      </c>
      <c r="F67" s="73">
        <v>8.09</v>
      </c>
      <c r="G67" s="38" t="s">
        <v>1009</v>
      </c>
      <c r="H67" s="38" t="s">
        <v>1009</v>
      </c>
      <c r="I67" s="38" t="s">
        <v>1009</v>
      </c>
      <c r="J67" s="2"/>
      <c r="K67" s="2"/>
    </row>
    <row r="68" spans="1:13">
      <c r="A68" s="86" t="s">
        <v>173</v>
      </c>
      <c r="B68" s="72"/>
      <c r="C68" s="74">
        <v>0.89800000000000002</v>
      </c>
      <c r="D68" s="74">
        <v>5.3999999999999999E-2</v>
      </c>
      <c r="E68" s="38" t="s">
        <v>1009</v>
      </c>
      <c r="F68" s="73">
        <v>52.58</v>
      </c>
      <c r="G68" s="38" t="s">
        <v>1009</v>
      </c>
      <c r="H68" s="38" t="s">
        <v>1009</v>
      </c>
      <c r="I68" s="38" t="s">
        <v>1009</v>
      </c>
      <c r="J68" s="2"/>
      <c r="K68" s="2"/>
    </row>
    <row r="69" spans="1:13">
      <c r="A69" s="86" t="s">
        <v>94</v>
      </c>
      <c r="B69" s="72">
        <v>0</v>
      </c>
      <c r="C69" s="66">
        <v>4.7210000000000001</v>
      </c>
      <c r="D69" s="66">
        <v>5.7000000000000002E-2</v>
      </c>
      <c r="E69" s="66">
        <v>3.6999999999999998E-2</v>
      </c>
      <c r="F69" s="71">
        <v>1.92</v>
      </c>
      <c r="G69" s="67">
        <v>0.55000000000000004</v>
      </c>
      <c r="H69" s="70">
        <v>7.4999999999999997E-2</v>
      </c>
      <c r="I69" s="67">
        <v>0.55000000000000004</v>
      </c>
      <c r="J69" s="2"/>
      <c r="K69" s="2"/>
    </row>
    <row r="70" spans="1:13">
      <c r="A70" s="86" t="s">
        <v>95</v>
      </c>
      <c r="B70" s="72">
        <v>0</v>
      </c>
      <c r="C70" s="66">
        <v>6.835</v>
      </c>
      <c r="D70" s="66">
        <v>5.3999999999999999E-2</v>
      </c>
      <c r="E70" s="66">
        <v>4.2000000000000003E-2</v>
      </c>
      <c r="F70" s="71">
        <v>2.23</v>
      </c>
      <c r="G70" s="67">
        <v>1</v>
      </c>
      <c r="H70" s="70">
        <v>9.8000000000000004E-2</v>
      </c>
      <c r="I70" s="67">
        <v>1</v>
      </c>
      <c r="J70" s="2"/>
      <c r="K70" s="2"/>
    </row>
    <row r="71" spans="1:13">
      <c r="A71" s="86" t="s">
        <v>96</v>
      </c>
      <c r="B71" s="72">
        <v>0</v>
      </c>
      <c r="C71" s="66">
        <v>6.62</v>
      </c>
      <c r="D71" s="66">
        <v>2.7E-2</v>
      </c>
      <c r="E71" s="66">
        <v>2.9000000000000001E-2</v>
      </c>
      <c r="F71" s="71">
        <v>29.22</v>
      </c>
      <c r="G71" s="67">
        <v>0.89</v>
      </c>
      <c r="H71" s="70">
        <v>8.8999999999999996E-2</v>
      </c>
      <c r="I71" s="67">
        <v>0.89</v>
      </c>
      <c r="J71" s="2"/>
      <c r="K71" s="2"/>
    </row>
    <row r="72" spans="1:13">
      <c r="A72" s="86" t="s">
        <v>97</v>
      </c>
      <c r="B72" s="72" t="s">
        <v>26</v>
      </c>
      <c r="C72" s="66">
        <v>0.73199999999999998</v>
      </c>
      <c r="D72" s="27" t="s">
        <v>1009</v>
      </c>
      <c r="E72" s="27" t="s">
        <v>1009</v>
      </c>
      <c r="F72" s="27" t="s">
        <v>1009</v>
      </c>
      <c r="G72" s="27" t="s">
        <v>1009</v>
      </c>
      <c r="H72" s="27" t="s">
        <v>1009</v>
      </c>
      <c r="I72" s="27" t="s">
        <v>1009</v>
      </c>
      <c r="J72" s="2"/>
      <c r="K72" s="2"/>
    </row>
    <row r="73" spans="1:13">
      <c r="A73" s="86" t="s">
        <v>98</v>
      </c>
      <c r="B73" s="72">
        <v>0</v>
      </c>
      <c r="C73" s="66">
        <v>10.526999999999999</v>
      </c>
      <c r="D73" s="66">
        <v>0.32900000000000001</v>
      </c>
      <c r="E73" s="66">
        <v>0.251</v>
      </c>
      <c r="F73" s="27" t="s">
        <v>1009</v>
      </c>
      <c r="G73" s="27" t="s">
        <v>1009</v>
      </c>
      <c r="H73" s="27" t="s">
        <v>1009</v>
      </c>
      <c r="I73" s="27" t="s">
        <v>1009</v>
      </c>
      <c r="J73" s="2"/>
      <c r="K73" s="2"/>
    </row>
    <row r="74" spans="1:13">
      <c r="A74" s="86" t="s">
        <v>99</v>
      </c>
      <c r="B74" s="72">
        <v>8</v>
      </c>
      <c r="C74" s="66">
        <v>-0.22900000000000001</v>
      </c>
      <c r="D74" s="27"/>
      <c r="E74" s="27"/>
      <c r="F74" s="71" t="s">
        <v>1009</v>
      </c>
      <c r="G74" s="27" t="s">
        <v>1009</v>
      </c>
      <c r="H74" s="27" t="s">
        <v>1009</v>
      </c>
      <c r="I74" s="27" t="s">
        <v>1009</v>
      </c>
      <c r="J74" s="2"/>
      <c r="K74" s="77"/>
      <c r="L74" s="77"/>
      <c r="M74" s="77"/>
    </row>
    <row r="75" spans="1:13">
      <c r="A75" s="86" t="s">
        <v>100</v>
      </c>
      <c r="B75" s="72">
        <v>8</v>
      </c>
      <c r="C75" s="66">
        <v>-0.248</v>
      </c>
      <c r="D75" s="27"/>
      <c r="E75" s="27"/>
      <c r="F75" s="71" t="s">
        <v>1009</v>
      </c>
      <c r="G75" s="27" t="s">
        <v>1009</v>
      </c>
      <c r="H75" s="27" t="s">
        <v>1009</v>
      </c>
      <c r="I75" s="27" t="s">
        <v>1009</v>
      </c>
      <c r="J75" s="2"/>
      <c r="K75" s="77"/>
      <c r="L75" s="77"/>
      <c r="M75" s="77"/>
    </row>
    <row r="76" spans="1:13">
      <c r="A76" s="86" t="s">
        <v>101</v>
      </c>
      <c r="B76" s="72">
        <v>0</v>
      </c>
      <c r="C76" s="66">
        <v>-0.22900000000000001</v>
      </c>
      <c r="D76" s="27"/>
      <c r="E76" s="27"/>
      <c r="F76" s="71" t="s">
        <v>1009</v>
      </c>
      <c r="G76" s="27" t="s">
        <v>1009</v>
      </c>
      <c r="H76" s="70">
        <v>5.1999999999999998E-2</v>
      </c>
      <c r="I76" s="27" t="s">
        <v>1009</v>
      </c>
      <c r="J76" s="2"/>
      <c r="K76" s="77"/>
      <c r="L76" s="77"/>
      <c r="M76" s="77"/>
    </row>
    <row r="77" spans="1:13">
      <c r="A77" s="86" t="s">
        <v>102</v>
      </c>
      <c r="B77" s="72">
        <v>0</v>
      </c>
      <c r="C77" s="66">
        <v>-2.6920000000000002</v>
      </c>
      <c r="D77" s="66">
        <v>-9.5000000000000001E-2</v>
      </c>
      <c r="E77" s="66">
        <v>-5.7000000000000002E-2</v>
      </c>
      <c r="F77" s="71" t="s">
        <v>1009</v>
      </c>
      <c r="G77" s="27" t="s">
        <v>1009</v>
      </c>
      <c r="H77" s="70">
        <v>5.1999999999999998E-2</v>
      </c>
      <c r="I77" s="27" t="s">
        <v>1009</v>
      </c>
      <c r="J77" s="2"/>
      <c r="K77" s="77"/>
      <c r="L77" s="77"/>
      <c r="M77" s="77"/>
    </row>
    <row r="78" spans="1:13">
      <c r="A78" s="86" t="s">
        <v>103</v>
      </c>
      <c r="B78" s="72">
        <v>0</v>
      </c>
      <c r="C78" s="66">
        <v>-0.248</v>
      </c>
      <c r="D78" s="27"/>
      <c r="E78" s="27"/>
      <c r="F78" s="71" t="s">
        <v>1009</v>
      </c>
      <c r="G78" s="27" t="s">
        <v>1009</v>
      </c>
      <c r="H78" s="70">
        <v>5.1999999999999998E-2</v>
      </c>
      <c r="I78" s="27" t="s">
        <v>1009</v>
      </c>
      <c r="J78" s="2"/>
      <c r="K78" s="77"/>
      <c r="L78" s="77"/>
      <c r="M78" s="77"/>
    </row>
    <row r="79" spans="1:13">
      <c r="A79" s="86" t="s">
        <v>104</v>
      </c>
      <c r="B79" s="72">
        <v>0</v>
      </c>
      <c r="C79" s="66">
        <v>-2.9670000000000001</v>
      </c>
      <c r="D79" s="66">
        <v>-9.8000000000000004E-2</v>
      </c>
      <c r="E79" s="66">
        <v>-6.0999999999999999E-2</v>
      </c>
      <c r="F79" s="71" t="s">
        <v>1009</v>
      </c>
      <c r="G79" s="27" t="s">
        <v>1009</v>
      </c>
      <c r="H79" s="70">
        <v>5.1999999999999998E-2</v>
      </c>
      <c r="I79" s="27" t="s">
        <v>1009</v>
      </c>
      <c r="J79" s="2"/>
      <c r="K79" s="77"/>
      <c r="L79" s="77"/>
      <c r="M79" s="77"/>
    </row>
    <row r="80" spans="1:13">
      <c r="A80" s="86" t="s">
        <v>105</v>
      </c>
      <c r="B80" s="72">
        <v>0</v>
      </c>
      <c r="C80" s="66">
        <v>-0.27500000000000002</v>
      </c>
      <c r="D80" s="27"/>
      <c r="E80" s="27"/>
      <c r="F80" s="71">
        <v>22.73</v>
      </c>
      <c r="G80" s="27" t="s">
        <v>1009</v>
      </c>
      <c r="H80" s="70">
        <v>6.8000000000000005E-2</v>
      </c>
      <c r="I80" s="27" t="s">
        <v>1009</v>
      </c>
      <c r="J80" s="2"/>
      <c r="K80" s="77"/>
      <c r="L80" s="77"/>
      <c r="M80" s="77"/>
    </row>
    <row r="81" spans="1:13">
      <c r="A81" s="86" t="s">
        <v>106</v>
      </c>
      <c r="B81" s="72">
        <v>0</v>
      </c>
      <c r="C81" s="66">
        <v>-3.6629999999999998</v>
      </c>
      <c r="D81" s="66">
        <v>-6.5000000000000002E-2</v>
      </c>
      <c r="E81" s="66">
        <v>-5.8999999999999997E-2</v>
      </c>
      <c r="F81" s="71">
        <v>22.73</v>
      </c>
      <c r="G81" s="27" t="s">
        <v>1009</v>
      </c>
      <c r="H81" s="70">
        <v>6.8000000000000005E-2</v>
      </c>
      <c r="I81" s="27" t="s">
        <v>1009</v>
      </c>
      <c r="J81" s="2"/>
      <c r="K81" s="77"/>
      <c r="L81" s="77"/>
      <c r="M81" s="77"/>
    </row>
    <row r="82" spans="1:13">
      <c r="A82" s="86" t="s">
        <v>174</v>
      </c>
      <c r="B82" s="72">
        <v>1</v>
      </c>
      <c r="C82" s="66">
        <v>0.47899999999999998</v>
      </c>
      <c r="D82" s="27" t="s">
        <v>1009</v>
      </c>
      <c r="E82" s="27" t="s">
        <v>1009</v>
      </c>
      <c r="F82" s="71">
        <v>0.71</v>
      </c>
      <c r="G82" s="27" t="s">
        <v>1009</v>
      </c>
      <c r="H82" s="27" t="s">
        <v>1009</v>
      </c>
      <c r="I82" s="27" t="s">
        <v>1009</v>
      </c>
      <c r="J82" s="2"/>
      <c r="K82" s="2"/>
    </row>
    <row r="83" spans="1:13">
      <c r="A83" s="86" t="s">
        <v>175</v>
      </c>
      <c r="B83" s="72">
        <v>2</v>
      </c>
      <c r="C83" s="66">
        <v>0.59399999999999997</v>
      </c>
      <c r="D83" s="66">
        <v>4.2999999999999997E-2</v>
      </c>
      <c r="E83" s="27" t="s">
        <v>1009</v>
      </c>
      <c r="F83" s="71">
        <v>0.71</v>
      </c>
      <c r="G83" s="27" t="s">
        <v>1009</v>
      </c>
      <c r="H83" s="27" t="s">
        <v>1009</v>
      </c>
      <c r="I83" s="27" t="s">
        <v>1009</v>
      </c>
      <c r="J83" s="2"/>
      <c r="K83" s="2"/>
    </row>
    <row r="84" spans="1:13">
      <c r="A84" s="86" t="s">
        <v>176</v>
      </c>
      <c r="B84" s="72">
        <v>2</v>
      </c>
      <c r="C84" s="66">
        <v>3.9E-2</v>
      </c>
      <c r="D84" s="27" t="s">
        <v>1009</v>
      </c>
      <c r="E84" s="27" t="s">
        <v>1009</v>
      </c>
      <c r="F84" s="27" t="s">
        <v>1009</v>
      </c>
      <c r="G84" s="27" t="s">
        <v>1009</v>
      </c>
      <c r="H84" s="27" t="s">
        <v>1009</v>
      </c>
      <c r="I84" s="27" t="s">
        <v>1009</v>
      </c>
      <c r="J84" s="2"/>
      <c r="K84" s="2"/>
    </row>
    <row r="85" spans="1:13">
      <c r="A85" s="86" t="s">
        <v>177</v>
      </c>
      <c r="B85" s="72">
        <v>3</v>
      </c>
      <c r="C85" s="66">
        <v>0.437</v>
      </c>
      <c r="D85" s="27" t="s">
        <v>1009</v>
      </c>
      <c r="E85" s="27" t="s">
        <v>1009</v>
      </c>
      <c r="F85" s="71">
        <v>1.0900000000000001</v>
      </c>
      <c r="G85" s="27" t="s">
        <v>1009</v>
      </c>
      <c r="H85" s="27" t="s">
        <v>1009</v>
      </c>
      <c r="I85" s="27" t="s">
        <v>1009</v>
      </c>
      <c r="J85" s="2"/>
      <c r="K85" s="2"/>
    </row>
    <row r="86" spans="1:13">
      <c r="A86" s="86" t="s">
        <v>178</v>
      </c>
      <c r="B86" s="72">
        <v>4</v>
      </c>
      <c r="C86" s="66">
        <v>0.45300000000000001</v>
      </c>
      <c r="D86" s="66">
        <v>4.2999999999999997E-2</v>
      </c>
      <c r="E86" s="27" t="s">
        <v>1009</v>
      </c>
      <c r="F86" s="71">
        <v>1.0900000000000001</v>
      </c>
      <c r="G86" s="27" t="s">
        <v>1009</v>
      </c>
      <c r="H86" s="27" t="s">
        <v>1009</v>
      </c>
      <c r="I86" s="27" t="s">
        <v>1009</v>
      </c>
      <c r="J86" s="2"/>
      <c r="K86" s="2"/>
    </row>
    <row r="87" spans="1:13" ht="25.5">
      <c r="A87" s="86" t="s">
        <v>179</v>
      </c>
      <c r="B87" s="72">
        <v>4</v>
      </c>
      <c r="C87" s="66">
        <v>4.1000000000000002E-2</v>
      </c>
      <c r="D87" s="27" t="s">
        <v>1009</v>
      </c>
      <c r="E87" s="27" t="s">
        <v>1009</v>
      </c>
      <c r="F87" s="44" t="s">
        <v>1009</v>
      </c>
      <c r="G87" s="27" t="s">
        <v>1009</v>
      </c>
      <c r="H87" s="27" t="s">
        <v>1009</v>
      </c>
      <c r="I87" s="27" t="s">
        <v>1009</v>
      </c>
      <c r="J87" s="2"/>
      <c r="K87" s="2"/>
    </row>
    <row r="88" spans="1:13">
      <c r="A88" s="86" t="s">
        <v>180</v>
      </c>
      <c r="B88" s="72" t="s">
        <v>25</v>
      </c>
      <c r="C88" s="66">
        <v>0.39500000000000002</v>
      </c>
      <c r="D88" s="66">
        <v>4.1000000000000002E-2</v>
      </c>
      <c r="E88" s="27" t="s">
        <v>1009</v>
      </c>
      <c r="F88" s="71">
        <v>5.92</v>
      </c>
      <c r="G88" s="27" t="s">
        <v>1009</v>
      </c>
      <c r="H88" s="27" t="s">
        <v>1009</v>
      </c>
      <c r="I88" s="27" t="s">
        <v>1009</v>
      </c>
      <c r="J88" s="2"/>
      <c r="K88" s="2"/>
    </row>
    <row r="89" spans="1:13">
      <c r="A89" s="86" t="s">
        <v>181</v>
      </c>
      <c r="B89" s="72"/>
      <c r="C89" s="74">
        <v>0.59699999999999998</v>
      </c>
      <c r="D89" s="74">
        <v>5.8999999999999997E-2</v>
      </c>
      <c r="E89" s="38" t="s">
        <v>1009</v>
      </c>
      <c r="F89" s="73">
        <v>6.18</v>
      </c>
      <c r="G89" s="38" t="s">
        <v>1009</v>
      </c>
      <c r="H89" s="38" t="s">
        <v>1009</v>
      </c>
      <c r="I89" s="38" t="s">
        <v>1009</v>
      </c>
      <c r="J89" s="2"/>
      <c r="K89" s="2"/>
    </row>
    <row r="90" spans="1:13">
      <c r="A90" s="86" t="s">
        <v>182</v>
      </c>
      <c r="B90" s="72"/>
      <c r="C90" s="74">
        <v>0.68600000000000005</v>
      </c>
      <c r="D90" s="74">
        <v>4.1000000000000002E-2</v>
      </c>
      <c r="E90" s="38" t="s">
        <v>1009</v>
      </c>
      <c r="F90" s="73">
        <v>40.159999999999997</v>
      </c>
      <c r="G90" s="38" t="s">
        <v>1009</v>
      </c>
      <c r="H90" s="38" t="s">
        <v>1009</v>
      </c>
      <c r="I90" s="38" t="s">
        <v>1009</v>
      </c>
      <c r="J90" s="2"/>
      <c r="K90" s="2"/>
    </row>
    <row r="91" spans="1:13">
      <c r="A91" s="86" t="s">
        <v>183</v>
      </c>
      <c r="B91" s="72">
        <v>0</v>
      </c>
      <c r="C91" s="66">
        <v>3.6059999999999999</v>
      </c>
      <c r="D91" s="66">
        <v>4.3999999999999997E-2</v>
      </c>
      <c r="E91" s="66">
        <v>2.8000000000000001E-2</v>
      </c>
      <c r="F91" s="71">
        <v>1.47</v>
      </c>
      <c r="G91" s="67">
        <v>0.42</v>
      </c>
      <c r="H91" s="70">
        <v>5.7000000000000002E-2</v>
      </c>
      <c r="I91" s="67">
        <v>0.42</v>
      </c>
      <c r="J91" s="2"/>
      <c r="K91" s="2"/>
    </row>
    <row r="92" spans="1:13">
      <c r="A92" s="86" t="s">
        <v>184</v>
      </c>
      <c r="B92" s="72">
        <v>0</v>
      </c>
      <c r="C92" s="66">
        <v>5.22</v>
      </c>
      <c r="D92" s="66">
        <v>4.2000000000000003E-2</v>
      </c>
      <c r="E92" s="66">
        <v>3.2000000000000001E-2</v>
      </c>
      <c r="F92" s="71">
        <v>1.7</v>
      </c>
      <c r="G92" s="67">
        <v>0.76</v>
      </c>
      <c r="H92" s="70">
        <v>7.4999999999999997E-2</v>
      </c>
      <c r="I92" s="67">
        <v>0.76</v>
      </c>
      <c r="J92" s="2"/>
      <c r="K92" s="2"/>
    </row>
    <row r="93" spans="1:13">
      <c r="A93" s="86" t="s">
        <v>185</v>
      </c>
      <c r="B93" s="72">
        <v>0</v>
      </c>
      <c r="C93" s="66">
        <v>5.056</v>
      </c>
      <c r="D93" s="66">
        <v>2.1000000000000001E-2</v>
      </c>
      <c r="E93" s="66">
        <v>2.1999999999999999E-2</v>
      </c>
      <c r="F93" s="71">
        <v>22.32</v>
      </c>
      <c r="G93" s="67">
        <v>0.68</v>
      </c>
      <c r="H93" s="70">
        <v>6.8000000000000005E-2</v>
      </c>
      <c r="I93" s="67">
        <v>0.68</v>
      </c>
      <c r="J93" s="2"/>
      <c r="K93" s="2"/>
    </row>
    <row r="94" spans="1:13">
      <c r="A94" s="86" t="s">
        <v>186</v>
      </c>
      <c r="B94" s="72" t="s">
        <v>26</v>
      </c>
      <c r="C94" s="66">
        <v>0.55900000000000005</v>
      </c>
      <c r="D94" s="27" t="s">
        <v>1009</v>
      </c>
      <c r="E94" s="27" t="s">
        <v>1009</v>
      </c>
      <c r="F94" s="27" t="s">
        <v>1009</v>
      </c>
      <c r="G94" s="27" t="s">
        <v>1009</v>
      </c>
      <c r="H94" s="27" t="s">
        <v>1009</v>
      </c>
      <c r="I94" s="27" t="s">
        <v>1009</v>
      </c>
      <c r="J94" s="2"/>
      <c r="K94" s="2"/>
    </row>
    <row r="95" spans="1:13">
      <c r="A95" s="86" t="s">
        <v>187</v>
      </c>
      <c r="B95" s="72">
        <v>0</v>
      </c>
      <c r="C95" s="66">
        <v>8.0399999999999991</v>
      </c>
      <c r="D95" s="66">
        <v>0.252</v>
      </c>
      <c r="E95" s="66">
        <v>0.192</v>
      </c>
      <c r="F95" s="27" t="s">
        <v>1009</v>
      </c>
      <c r="G95" s="27" t="s">
        <v>1009</v>
      </c>
      <c r="H95" s="27" t="s">
        <v>1009</v>
      </c>
      <c r="I95" s="27" t="s">
        <v>1009</v>
      </c>
      <c r="J95" s="2"/>
      <c r="K95" s="2"/>
    </row>
    <row r="96" spans="1:13">
      <c r="A96" s="86" t="s">
        <v>188</v>
      </c>
      <c r="B96" s="72">
        <v>8</v>
      </c>
      <c r="C96" s="66">
        <v>-0.17499999999999999</v>
      </c>
      <c r="D96" s="27"/>
      <c r="E96" s="27"/>
      <c r="F96" s="71" t="s">
        <v>1009</v>
      </c>
      <c r="G96" s="27" t="s">
        <v>1009</v>
      </c>
      <c r="H96" s="27" t="s">
        <v>1009</v>
      </c>
      <c r="I96" s="27" t="s">
        <v>1009</v>
      </c>
      <c r="J96" s="2"/>
      <c r="K96" s="77"/>
      <c r="L96" s="77"/>
      <c r="M96" s="77"/>
    </row>
    <row r="97" spans="1:13">
      <c r="A97" s="86" t="s">
        <v>189</v>
      </c>
      <c r="B97" s="72">
        <v>8</v>
      </c>
      <c r="C97" s="66">
        <v>-0.189</v>
      </c>
      <c r="D97" s="27"/>
      <c r="E97" s="27"/>
      <c r="F97" s="71" t="s">
        <v>1009</v>
      </c>
      <c r="G97" s="27" t="s">
        <v>1009</v>
      </c>
      <c r="H97" s="27" t="s">
        <v>1009</v>
      </c>
      <c r="I97" s="27" t="s">
        <v>1009</v>
      </c>
      <c r="J97" s="2"/>
      <c r="K97" s="77"/>
      <c r="L97" s="77"/>
      <c r="M97" s="77"/>
    </row>
    <row r="98" spans="1:13">
      <c r="A98" s="86" t="s">
        <v>190</v>
      </c>
      <c r="B98" s="72">
        <v>0</v>
      </c>
      <c r="C98" s="66">
        <v>-0.17499999999999999</v>
      </c>
      <c r="D98" s="27"/>
      <c r="E98" s="27"/>
      <c r="F98" s="71" t="s">
        <v>1009</v>
      </c>
      <c r="G98" s="27" t="s">
        <v>1009</v>
      </c>
      <c r="H98" s="70">
        <v>3.9E-2</v>
      </c>
      <c r="I98" s="27" t="s">
        <v>1009</v>
      </c>
      <c r="J98" s="2"/>
      <c r="K98" s="77"/>
      <c r="L98" s="77"/>
      <c r="M98" s="77"/>
    </row>
    <row r="99" spans="1:13">
      <c r="A99" s="86" t="s">
        <v>191</v>
      </c>
      <c r="B99" s="72">
        <v>0</v>
      </c>
      <c r="C99" s="66">
        <v>-2.056</v>
      </c>
      <c r="D99" s="66">
        <v>-7.2999999999999995E-2</v>
      </c>
      <c r="E99" s="66">
        <v>-4.3999999999999997E-2</v>
      </c>
      <c r="F99" s="71" t="s">
        <v>1009</v>
      </c>
      <c r="G99" s="27" t="s">
        <v>1009</v>
      </c>
      <c r="H99" s="70">
        <v>3.9E-2</v>
      </c>
      <c r="I99" s="27" t="s">
        <v>1009</v>
      </c>
      <c r="J99" s="2"/>
      <c r="K99" s="77"/>
      <c r="L99" s="77"/>
      <c r="M99" s="77"/>
    </row>
    <row r="100" spans="1:13">
      <c r="A100" s="86" t="s">
        <v>192</v>
      </c>
      <c r="B100" s="72">
        <v>0</v>
      </c>
      <c r="C100" s="66">
        <v>-0.189</v>
      </c>
      <c r="D100" s="27"/>
      <c r="E100" s="27"/>
      <c r="F100" s="71" t="s">
        <v>1009</v>
      </c>
      <c r="G100" s="27" t="s">
        <v>1009</v>
      </c>
      <c r="H100" s="70">
        <v>0.04</v>
      </c>
      <c r="I100" s="27" t="s">
        <v>1009</v>
      </c>
      <c r="J100" s="2"/>
      <c r="K100" s="77"/>
      <c r="L100" s="77"/>
      <c r="M100" s="77"/>
    </row>
    <row r="101" spans="1:13" ht="25.5">
      <c r="A101" s="86" t="s">
        <v>193</v>
      </c>
      <c r="B101" s="72">
        <v>0</v>
      </c>
      <c r="C101" s="66">
        <v>-2.266</v>
      </c>
      <c r="D101" s="66">
        <v>-7.4999999999999997E-2</v>
      </c>
      <c r="E101" s="66">
        <v>-4.7E-2</v>
      </c>
      <c r="F101" s="71" t="s">
        <v>1009</v>
      </c>
      <c r="G101" s="27" t="s">
        <v>1009</v>
      </c>
      <c r="H101" s="70">
        <v>0.04</v>
      </c>
      <c r="I101" s="27" t="s">
        <v>1009</v>
      </c>
      <c r="J101" s="2"/>
      <c r="K101" s="77"/>
      <c r="L101" s="77"/>
      <c r="M101" s="77"/>
    </row>
    <row r="102" spans="1:13">
      <c r="A102" s="86" t="s">
        <v>194</v>
      </c>
      <c r="B102" s="72">
        <v>0</v>
      </c>
      <c r="C102" s="66">
        <v>-0.21</v>
      </c>
      <c r="D102" s="27"/>
      <c r="E102" s="27"/>
      <c r="F102" s="71">
        <v>17.36</v>
      </c>
      <c r="G102" s="27" t="s">
        <v>1009</v>
      </c>
      <c r="H102" s="70">
        <v>5.1999999999999998E-2</v>
      </c>
      <c r="I102" s="27" t="s">
        <v>1009</v>
      </c>
      <c r="J102" s="2"/>
      <c r="K102" s="77"/>
      <c r="L102" s="77"/>
      <c r="M102" s="77"/>
    </row>
    <row r="103" spans="1:13">
      <c r="A103" s="86" t="s">
        <v>195</v>
      </c>
      <c r="B103" s="72">
        <v>0</v>
      </c>
      <c r="C103" s="66">
        <v>-2.798</v>
      </c>
      <c r="D103" s="66">
        <v>-4.9000000000000002E-2</v>
      </c>
      <c r="E103" s="66">
        <v>-4.4999999999999998E-2</v>
      </c>
      <c r="F103" s="71">
        <v>17.36</v>
      </c>
      <c r="G103" s="27" t="s">
        <v>1009</v>
      </c>
      <c r="H103" s="70">
        <v>5.1999999999999998E-2</v>
      </c>
      <c r="I103" s="27" t="s">
        <v>1009</v>
      </c>
      <c r="J103" s="2"/>
      <c r="K103" s="77"/>
      <c r="L103" s="77"/>
      <c r="M103" s="77"/>
    </row>
    <row r="104" spans="1:13">
      <c r="A104" s="86" t="s">
        <v>196</v>
      </c>
      <c r="B104" s="72">
        <v>1</v>
      </c>
      <c r="C104" s="66">
        <v>0.33300000000000002</v>
      </c>
      <c r="D104" s="27" t="s">
        <v>1009</v>
      </c>
      <c r="E104" s="27" t="s">
        <v>1009</v>
      </c>
      <c r="F104" s="71">
        <v>0.49</v>
      </c>
      <c r="G104" s="27" t="s">
        <v>1009</v>
      </c>
      <c r="H104" s="27" t="s">
        <v>1009</v>
      </c>
      <c r="I104" s="27" t="s">
        <v>1009</v>
      </c>
      <c r="J104" s="2"/>
      <c r="K104" s="2"/>
    </row>
    <row r="105" spans="1:13">
      <c r="A105" s="86" t="s">
        <v>197</v>
      </c>
      <c r="B105" s="72">
        <v>2</v>
      </c>
      <c r="C105" s="66">
        <v>0.41399999999999998</v>
      </c>
      <c r="D105" s="66">
        <v>0.03</v>
      </c>
      <c r="E105" s="27" t="s">
        <v>1009</v>
      </c>
      <c r="F105" s="71">
        <v>0.49</v>
      </c>
      <c r="G105" s="27" t="s">
        <v>1009</v>
      </c>
      <c r="H105" s="27" t="s">
        <v>1009</v>
      </c>
      <c r="I105" s="27" t="s">
        <v>1009</v>
      </c>
      <c r="J105" s="2"/>
      <c r="K105" s="2"/>
    </row>
    <row r="106" spans="1:13">
      <c r="A106" s="86" t="s">
        <v>198</v>
      </c>
      <c r="B106" s="72">
        <v>2</v>
      </c>
      <c r="C106" s="66">
        <v>2.7E-2</v>
      </c>
      <c r="D106" s="27" t="s">
        <v>1009</v>
      </c>
      <c r="E106" s="27" t="s">
        <v>1009</v>
      </c>
      <c r="F106" s="27" t="s">
        <v>1009</v>
      </c>
      <c r="G106" s="27" t="s">
        <v>1009</v>
      </c>
      <c r="H106" s="27" t="s">
        <v>1009</v>
      </c>
      <c r="I106" s="27" t="s">
        <v>1009</v>
      </c>
      <c r="J106" s="2"/>
      <c r="K106" s="2"/>
    </row>
    <row r="107" spans="1:13">
      <c r="A107" s="86" t="s">
        <v>199</v>
      </c>
      <c r="B107" s="72">
        <v>3</v>
      </c>
      <c r="C107" s="66">
        <v>0.30399999999999999</v>
      </c>
      <c r="D107" s="27" t="s">
        <v>1009</v>
      </c>
      <c r="E107" s="27" t="s">
        <v>1009</v>
      </c>
      <c r="F107" s="71">
        <v>0.76</v>
      </c>
      <c r="G107" s="27" t="s">
        <v>1009</v>
      </c>
      <c r="H107" s="27" t="s">
        <v>1009</v>
      </c>
      <c r="I107" s="27" t="s">
        <v>1009</v>
      </c>
      <c r="J107" s="2"/>
      <c r="K107" s="2"/>
    </row>
    <row r="108" spans="1:13">
      <c r="A108" s="86" t="s">
        <v>200</v>
      </c>
      <c r="B108" s="72">
        <v>4</v>
      </c>
      <c r="C108" s="66">
        <v>0.315</v>
      </c>
      <c r="D108" s="66">
        <v>0.03</v>
      </c>
      <c r="E108" s="27" t="s">
        <v>1009</v>
      </c>
      <c r="F108" s="71">
        <v>0.76</v>
      </c>
      <c r="G108" s="27" t="s">
        <v>1009</v>
      </c>
      <c r="H108" s="27" t="s">
        <v>1009</v>
      </c>
      <c r="I108" s="27" t="s">
        <v>1009</v>
      </c>
      <c r="J108" s="2"/>
      <c r="K108" s="2"/>
    </row>
    <row r="109" spans="1:13" ht="25.5">
      <c r="A109" s="86" t="s">
        <v>201</v>
      </c>
      <c r="B109" s="72">
        <v>4</v>
      </c>
      <c r="C109" s="66">
        <v>2.8000000000000001E-2</v>
      </c>
      <c r="D109" s="27" t="s">
        <v>1009</v>
      </c>
      <c r="E109" s="27" t="s">
        <v>1009</v>
      </c>
      <c r="F109" s="44" t="s">
        <v>1009</v>
      </c>
      <c r="G109" s="27" t="s">
        <v>1009</v>
      </c>
      <c r="H109" s="27" t="s">
        <v>1009</v>
      </c>
      <c r="I109" s="27" t="s">
        <v>1009</v>
      </c>
      <c r="J109" s="2"/>
      <c r="K109" s="2"/>
    </row>
    <row r="110" spans="1:13">
      <c r="A110" s="86" t="s">
        <v>202</v>
      </c>
      <c r="B110" s="72" t="s">
        <v>25</v>
      </c>
      <c r="C110" s="66">
        <v>0.27500000000000002</v>
      </c>
      <c r="D110" s="66">
        <v>2.9000000000000001E-2</v>
      </c>
      <c r="E110" s="27" t="s">
        <v>1009</v>
      </c>
      <c r="F110" s="71">
        <v>4.12</v>
      </c>
      <c r="G110" s="27" t="s">
        <v>1009</v>
      </c>
      <c r="H110" s="27" t="s">
        <v>1009</v>
      </c>
      <c r="I110" s="27" t="s">
        <v>1009</v>
      </c>
      <c r="J110" s="2"/>
      <c r="K110" s="2"/>
    </row>
    <row r="111" spans="1:13">
      <c r="A111" s="86" t="s">
        <v>203</v>
      </c>
      <c r="B111" s="72"/>
      <c r="C111" s="74">
        <v>0.41499999999999998</v>
      </c>
      <c r="D111" s="74">
        <v>4.1000000000000002E-2</v>
      </c>
      <c r="E111" s="38" t="s">
        <v>1009</v>
      </c>
      <c r="F111" s="73">
        <v>4.3</v>
      </c>
      <c r="G111" s="38" t="s">
        <v>1009</v>
      </c>
      <c r="H111" s="38" t="s">
        <v>1009</v>
      </c>
      <c r="I111" s="38" t="s">
        <v>1009</v>
      </c>
      <c r="J111" s="2"/>
      <c r="K111" s="2"/>
    </row>
    <row r="112" spans="1:13">
      <c r="A112" s="86" t="s">
        <v>204</v>
      </c>
      <c r="B112" s="72"/>
      <c r="C112" s="74">
        <v>0.47699999999999998</v>
      </c>
      <c r="D112" s="74">
        <v>2.9000000000000001E-2</v>
      </c>
      <c r="E112" s="38" t="s">
        <v>1009</v>
      </c>
      <c r="F112" s="73">
        <v>27.94</v>
      </c>
      <c r="G112" s="38" t="s">
        <v>1009</v>
      </c>
      <c r="H112" s="38" t="s">
        <v>1009</v>
      </c>
      <c r="I112" s="38" t="s">
        <v>1009</v>
      </c>
      <c r="J112" s="2"/>
      <c r="K112" s="2"/>
    </row>
    <row r="113" spans="1:13">
      <c r="A113" s="86" t="s">
        <v>205</v>
      </c>
      <c r="B113" s="72">
        <v>0</v>
      </c>
      <c r="C113" s="66">
        <v>2.5089999999999999</v>
      </c>
      <c r="D113" s="66">
        <v>0.03</v>
      </c>
      <c r="E113" s="66">
        <v>1.9E-2</v>
      </c>
      <c r="F113" s="71">
        <v>1.02</v>
      </c>
      <c r="G113" s="67">
        <v>0.28999999999999998</v>
      </c>
      <c r="H113" s="70">
        <v>0.04</v>
      </c>
      <c r="I113" s="67">
        <v>0.28999999999999998</v>
      </c>
      <c r="J113" s="2"/>
      <c r="K113" s="2"/>
    </row>
    <row r="114" spans="1:13">
      <c r="A114" s="86" t="s">
        <v>206</v>
      </c>
      <c r="B114" s="72">
        <v>0</v>
      </c>
      <c r="C114" s="66">
        <v>3.6320000000000001</v>
      </c>
      <c r="D114" s="66">
        <v>2.9000000000000001E-2</v>
      </c>
      <c r="E114" s="66">
        <v>2.1999999999999999E-2</v>
      </c>
      <c r="F114" s="71">
        <v>1.18</v>
      </c>
      <c r="G114" s="67">
        <v>0.53</v>
      </c>
      <c r="H114" s="70">
        <v>5.1999999999999998E-2</v>
      </c>
      <c r="I114" s="67">
        <v>0.53</v>
      </c>
      <c r="J114" s="2"/>
      <c r="K114" s="2"/>
    </row>
    <row r="115" spans="1:13">
      <c r="A115" s="86" t="s">
        <v>207</v>
      </c>
      <c r="B115" s="72">
        <v>0</v>
      </c>
      <c r="C115" s="66">
        <v>3.5179999999999998</v>
      </c>
      <c r="D115" s="66">
        <v>1.4E-2</v>
      </c>
      <c r="E115" s="66">
        <v>1.6E-2</v>
      </c>
      <c r="F115" s="71">
        <v>15.53</v>
      </c>
      <c r="G115" s="67">
        <v>0.48</v>
      </c>
      <c r="H115" s="70">
        <v>4.8000000000000001E-2</v>
      </c>
      <c r="I115" s="67">
        <v>0.48</v>
      </c>
      <c r="J115" s="2"/>
      <c r="K115" s="2"/>
    </row>
    <row r="116" spans="1:13">
      <c r="A116" s="86" t="s">
        <v>208</v>
      </c>
      <c r="B116" s="72" t="s">
        <v>26</v>
      </c>
      <c r="C116" s="66">
        <v>0.38900000000000001</v>
      </c>
      <c r="D116" s="27" t="s">
        <v>1009</v>
      </c>
      <c r="E116" s="27" t="s">
        <v>1009</v>
      </c>
      <c r="F116" s="27" t="s">
        <v>1009</v>
      </c>
      <c r="G116" s="27" t="s">
        <v>1009</v>
      </c>
      <c r="H116" s="27" t="s">
        <v>1009</v>
      </c>
      <c r="I116" s="27" t="s">
        <v>1009</v>
      </c>
      <c r="J116" s="2"/>
      <c r="K116" s="2"/>
    </row>
    <row r="117" spans="1:13">
      <c r="A117" s="86" t="s">
        <v>209</v>
      </c>
      <c r="B117" s="72">
        <v>0</v>
      </c>
      <c r="C117" s="66">
        <v>5.5940000000000003</v>
      </c>
      <c r="D117" s="66">
        <v>0.17499999999999999</v>
      </c>
      <c r="E117" s="66">
        <v>0.13400000000000001</v>
      </c>
      <c r="F117" s="27" t="s">
        <v>1009</v>
      </c>
      <c r="G117" s="27" t="s">
        <v>1009</v>
      </c>
      <c r="H117" s="27" t="s">
        <v>1009</v>
      </c>
      <c r="I117" s="27" t="s">
        <v>1009</v>
      </c>
      <c r="J117" s="2"/>
      <c r="K117" s="2"/>
    </row>
    <row r="118" spans="1:13">
      <c r="A118" s="86" t="s">
        <v>210</v>
      </c>
      <c r="B118" s="72">
        <v>8</v>
      </c>
      <c r="C118" s="66">
        <v>-0.121</v>
      </c>
      <c r="D118" s="27"/>
      <c r="E118" s="27"/>
      <c r="F118" s="71" t="s">
        <v>1009</v>
      </c>
      <c r="G118" s="27" t="s">
        <v>1009</v>
      </c>
      <c r="H118" s="27" t="s">
        <v>1009</v>
      </c>
      <c r="I118" s="27" t="s">
        <v>1009</v>
      </c>
      <c r="J118" s="2"/>
      <c r="K118" s="77"/>
      <c r="L118" s="77"/>
      <c r="M118" s="77"/>
    </row>
    <row r="119" spans="1:13">
      <c r="A119" s="86" t="s">
        <v>211</v>
      </c>
      <c r="B119" s="72">
        <v>8</v>
      </c>
      <c r="C119" s="66">
        <v>-0.13200000000000001</v>
      </c>
      <c r="D119" s="27"/>
      <c r="E119" s="27"/>
      <c r="F119" s="71" t="s">
        <v>1009</v>
      </c>
      <c r="G119" s="27" t="s">
        <v>1009</v>
      </c>
      <c r="H119" s="27" t="s">
        <v>1009</v>
      </c>
      <c r="I119" s="27" t="s">
        <v>1009</v>
      </c>
      <c r="J119" s="2"/>
      <c r="K119" s="77"/>
      <c r="L119" s="77"/>
      <c r="M119" s="77"/>
    </row>
    <row r="120" spans="1:13">
      <c r="A120" s="86" t="s">
        <v>212</v>
      </c>
      <c r="B120" s="72">
        <v>0</v>
      </c>
      <c r="C120" s="66">
        <v>-0.121</v>
      </c>
      <c r="D120" s="27"/>
      <c r="E120" s="27"/>
      <c r="F120" s="71" t="s">
        <v>1009</v>
      </c>
      <c r="G120" s="27" t="s">
        <v>1009</v>
      </c>
      <c r="H120" s="70">
        <v>2.7E-2</v>
      </c>
      <c r="I120" s="27" t="s">
        <v>1009</v>
      </c>
      <c r="J120" s="2"/>
      <c r="K120" s="77"/>
      <c r="L120" s="77"/>
      <c r="M120" s="77"/>
    </row>
    <row r="121" spans="1:13">
      <c r="A121" s="86" t="s">
        <v>213</v>
      </c>
      <c r="B121" s="72">
        <v>0</v>
      </c>
      <c r="C121" s="66">
        <v>-1.431</v>
      </c>
      <c r="D121" s="66">
        <v>-5.0999999999999997E-2</v>
      </c>
      <c r="E121" s="66">
        <v>-0.03</v>
      </c>
      <c r="F121" s="71" t="s">
        <v>1009</v>
      </c>
      <c r="G121" s="27" t="s">
        <v>1009</v>
      </c>
      <c r="H121" s="70">
        <v>2.7E-2</v>
      </c>
      <c r="I121" s="27" t="s">
        <v>1009</v>
      </c>
      <c r="J121" s="2"/>
      <c r="K121" s="77"/>
      <c r="L121" s="77"/>
      <c r="M121" s="77"/>
    </row>
    <row r="122" spans="1:13">
      <c r="A122" s="86" t="s">
        <v>214</v>
      </c>
      <c r="B122" s="72">
        <v>0</v>
      </c>
      <c r="C122" s="66">
        <v>-0.13200000000000001</v>
      </c>
      <c r="D122" s="27"/>
      <c r="E122" s="27"/>
      <c r="F122" s="71" t="s">
        <v>1009</v>
      </c>
      <c r="G122" s="27" t="s">
        <v>1009</v>
      </c>
      <c r="H122" s="70">
        <v>2.8000000000000001E-2</v>
      </c>
      <c r="I122" s="27" t="s">
        <v>1009</v>
      </c>
      <c r="J122" s="2"/>
      <c r="K122" s="77"/>
      <c r="L122" s="77"/>
      <c r="M122" s="77"/>
    </row>
    <row r="123" spans="1:13">
      <c r="A123" s="86" t="s">
        <v>215</v>
      </c>
      <c r="B123" s="72">
        <v>0</v>
      </c>
      <c r="C123" s="66">
        <v>-1.577</v>
      </c>
      <c r="D123" s="66">
        <v>-5.1999999999999998E-2</v>
      </c>
      <c r="E123" s="66">
        <v>-3.2000000000000001E-2</v>
      </c>
      <c r="F123" s="71" t="s">
        <v>1009</v>
      </c>
      <c r="G123" s="27" t="s">
        <v>1009</v>
      </c>
      <c r="H123" s="70">
        <v>2.8000000000000001E-2</v>
      </c>
      <c r="I123" s="27" t="s">
        <v>1009</v>
      </c>
      <c r="J123" s="2"/>
      <c r="K123" s="77"/>
      <c r="L123" s="77"/>
      <c r="M123" s="77"/>
    </row>
    <row r="124" spans="1:13">
      <c r="A124" s="86" t="s">
        <v>216</v>
      </c>
      <c r="B124" s="72">
        <v>0</v>
      </c>
      <c r="C124" s="66">
        <v>-0.14599999999999999</v>
      </c>
      <c r="D124" s="27"/>
      <c r="E124" s="27"/>
      <c r="F124" s="71">
        <v>12.08</v>
      </c>
      <c r="G124" s="27" t="s">
        <v>1009</v>
      </c>
      <c r="H124" s="70">
        <v>3.5999999999999997E-2</v>
      </c>
      <c r="I124" s="27" t="s">
        <v>1009</v>
      </c>
      <c r="J124" s="2"/>
      <c r="K124" s="77"/>
      <c r="L124" s="77"/>
      <c r="M124" s="77"/>
    </row>
    <row r="125" spans="1:13">
      <c r="A125" s="86" t="s">
        <v>217</v>
      </c>
      <c r="B125" s="72">
        <v>0</v>
      </c>
      <c r="C125" s="66">
        <v>-1.946</v>
      </c>
      <c r="D125" s="66">
        <v>-3.4000000000000002E-2</v>
      </c>
      <c r="E125" s="66">
        <v>-3.1E-2</v>
      </c>
      <c r="F125" s="71">
        <v>12.08</v>
      </c>
      <c r="G125" s="27" t="s">
        <v>1009</v>
      </c>
      <c r="H125" s="70">
        <v>3.5999999999999997E-2</v>
      </c>
      <c r="I125" s="27" t="s">
        <v>1009</v>
      </c>
      <c r="J125" s="2"/>
      <c r="K125" s="77"/>
      <c r="L125" s="77"/>
      <c r="M125" s="77"/>
    </row>
    <row r="126" spans="1:13">
      <c r="A126" s="86" t="s">
        <v>218</v>
      </c>
      <c r="B126" s="72">
        <v>1</v>
      </c>
      <c r="C126" s="66">
        <v>0.13800000000000001</v>
      </c>
      <c r="D126" s="27" t="s">
        <v>1009</v>
      </c>
      <c r="E126" s="27" t="s">
        <v>1009</v>
      </c>
      <c r="F126" s="71">
        <v>0.2</v>
      </c>
      <c r="G126" s="27" t="s">
        <v>1009</v>
      </c>
      <c r="H126" s="27" t="s">
        <v>1009</v>
      </c>
      <c r="I126" s="27" t="s">
        <v>1009</v>
      </c>
      <c r="J126" s="2"/>
      <c r="K126" s="2"/>
    </row>
    <row r="127" spans="1:13">
      <c r="A127" s="86" t="s">
        <v>219</v>
      </c>
      <c r="B127" s="72">
        <v>2</v>
      </c>
      <c r="C127" s="66">
        <v>0.17100000000000001</v>
      </c>
      <c r="D127" s="66">
        <v>1.2E-2</v>
      </c>
      <c r="E127" s="27" t="s">
        <v>1009</v>
      </c>
      <c r="F127" s="71">
        <v>0.2</v>
      </c>
      <c r="G127" s="27" t="s">
        <v>1009</v>
      </c>
      <c r="H127" s="27" t="s">
        <v>1009</v>
      </c>
      <c r="I127" s="27" t="s">
        <v>1009</v>
      </c>
      <c r="J127" s="2"/>
      <c r="K127" s="2"/>
    </row>
    <row r="128" spans="1:13">
      <c r="A128" s="86" t="s">
        <v>220</v>
      </c>
      <c r="B128" s="72">
        <v>2</v>
      </c>
      <c r="C128" s="66">
        <v>1.0999999999999999E-2</v>
      </c>
      <c r="D128" s="27" t="s">
        <v>1009</v>
      </c>
      <c r="E128" s="27" t="s">
        <v>1009</v>
      </c>
      <c r="F128" s="27" t="s">
        <v>1009</v>
      </c>
      <c r="G128" s="27" t="s">
        <v>1009</v>
      </c>
      <c r="H128" s="27" t="s">
        <v>1009</v>
      </c>
      <c r="I128" s="27" t="s">
        <v>1009</v>
      </c>
      <c r="J128" s="2"/>
      <c r="K128" s="2"/>
    </row>
    <row r="129" spans="1:13">
      <c r="A129" s="86" t="s">
        <v>221</v>
      </c>
      <c r="B129" s="72">
        <v>3</v>
      </c>
      <c r="C129" s="66">
        <v>0.126</v>
      </c>
      <c r="D129" s="27" t="s">
        <v>1009</v>
      </c>
      <c r="E129" s="27" t="s">
        <v>1009</v>
      </c>
      <c r="F129" s="71">
        <v>0.31</v>
      </c>
      <c r="G129" s="27" t="s">
        <v>1009</v>
      </c>
      <c r="H129" s="27" t="s">
        <v>1009</v>
      </c>
      <c r="I129" s="27" t="s">
        <v>1009</v>
      </c>
      <c r="J129" s="2"/>
      <c r="K129" s="2"/>
    </row>
    <row r="130" spans="1:13">
      <c r="A130" s="86" t="s">
        <v>222</v>
      </c>
      <c r="B130" s="72">
        <v>4</v>
      </c>
      <c r="C130" s="66">
        <v>0.13100000000000001</v>
      </c>
      <c r="D130" s="66">
        <v>1.2E-2</v>
      </c>
      <c r="E130" s="27" t="s">
        <v>1009</v>
      </c>
      <c r="F130" s="71">
        <v>0.31</v>
      </c>
      <c r="G130" s="27" t="s">
        <v>1009</v>
      </c>
      <c r="H130" s="27" t="s">
        <v>1009</v>
      </c>
      <c r="I130" s="27" t="s">
        <v>1009</v>
      </c>
      <c r="J130" s="2"/>
      <c r="K130" s="2"/>
    </row>
    <row r="131" spans="1:13" ht="25.5">
      <c r="A131" s="86" t="s">
        <v>223</v>
      </c>
      <c r="B131" s="72">
        <v>4</v>
      </c>
      <c r="C131" s="66">
        <v>1.2E-2</v>
      </c>
      <c r="D131" s="27" t="s">
        <v>1009</v>
      </c>
      <c r="E131" s="27" t="s">
        <v>1009</v>
      </c>
      <c r="F131" s="44" t="s">
        <v>1009</v>
      </c>
      <c r="G131" s="27" t="s">
        <v>1009</v>
      </c>
      <c r="H131" s="27" t="s">
        <v>1009</v>
      </c>
      <c r="I131" s="27" t="s">
        <v>1009</v>
      </c>
      <c r="J131" s="2"/>
      <c r="K131" s="2"/>
    </row>
    <row r="132" spans="1:13">
      <c r="A132" s="86" t="s">
        <v>224</v>
      </c>
      <c r="B132" s="72" t="s">
        <v>25</v>
      </c>
      <c r="C132" s="66">
        <v>0.114</v>
      </c>
      <c r="D132" s="66">
        <v>1.2E-2</v>
      </c>
      <c r="E132" s="27" t="s">
        <v>1009</v>
      </c>
      <c r="F132" s="71">
        <v>1.71</v>
      </c>
      <c r="G132" s="27" t="s">
        <v>1009</v>
      </c>
      <c r="H132" s="27" t="s">
        <v>1009</v>
      </c>
      <c r="I132" s="27" t="s">
        <v>1009</v>
      </c>
      <c r="J132" s="2"/>
      <c r="K132" s="2"/>
    </row>
    <row r="133" spans="1:13">
      <c r="A133" s="86" t="s">
        <v>225</v>
      </c>
      <c r="B133" s="72"/>
      <c r="C133" s="74">
        <v>0.17199999999999999</v>
      </c>
      <c r="D133" s="74">
        <v>1.7000000000000001E-2</v>
      </c>
      <c r="E133" s="38" t="s">
        <v>1009</v>
      </c>
      <c r="F133" s="73">
        <v>1.78</v>
      </c>
      <c r="G133" s="38" t="s">
        <v>1009</v>
      </c>
      <c r="H133" s="38" t="s">
        <v>1009</v>
      </c>
      <c r="I133" s="38" t="s">
        <v>1009</v>
      </c>
      <c r="J133" s="2"/>
      <c r="K133" s="2"/>
    </row>
    <row r="134" spans="1:13">
      <c r="A134" s="86" t="s">
        <v>226</v>
      </c>
      <c r="B134" s="72"/>
      <c r="C134" s="74">
        <v>0.19800000000000001</v>
      </c>
      <c r="D134" s="74">
        <v>1.2E-2</v>
      </c>
      <c r="E134" s="38" t="s">
        <v>1009</v>
      </c>
      <c r="F134" s="73">
        <v>11.58</v>
      </c>
      <c r="G134" s="38" t="s">
        <v>1009</v>
      </c>
      <c r="H134" s="38" t="s">
        <v>1009</v>
      </c>
      <c r="I134" s="38" t="s">
        <v>1009</v>
      </c>
      <c r="J134" s="2"/>
      <c r="K134" s="2"/>
    </row>
    <row r="135" spans="1:13">
      <c r="A135" s="86" t="s">
        <v>227</v>
      </c>
      <c r="B135" s="72">
        <v>0</v>
      </c>
      <c r="C135" s="66">
        <v>1.04</v>
      </c>
      <c r="D135" s="66">
        <v>1.2999999999999999E-2</v>
      </c>
      <c r="E135" s="66">
        <v>8.0000000000000002E-3</v>
      </c>
      <c r="F135" s="71">
        <v>0.42</v>
      </c>
      <c r="G135" s="67">
        <v>0.12</v>
      </c>
      <c r="H135" s="70">
        <v>1.7000000000000001E-2</v>
      </c>
      <c r="I135" s="67">
        <v>0.12</v>
      </c>
      <c r="J135" s="2"/>
      <c r="K135" s="2"/>
    </row>
    <row r="136" spans="1:13">
      <c r="A136" s="86" t="s">
        <v>228</v>
      </c>
      <c r="B136" s="72">
        <v>0</v>
      </c>
      <c r="C136" s="66">
        <v>1.506</v>
      </c>
      <c r="D136" s="66">
        <v>1.2E-2</v>
      </c>
      <c r="E136" s="66">
        <v>8.9999999999999993E-3</v>
      </c>
      <c r="F136" s="71">
        <v>0.49</v>
      </c>
      <c r="G136" s="67">
        <v>0.22</v>
      </c>
      <c r="H136" s="70">
        <v>2.1999999999999999E-2</v>
      </c>
      <c r="I136" s="67">
        <v>0.22</v>
      </c>
      <c r="J136" s="2"/>
      <c r="K136" s="2"/>
    </row>
    <row r="137" spans="1:13">
      <c r="A137" s="86" t="s">
        <v>229</v>
      </c>
      <c r="B137" s="72">
        <v>0</v>
      </c>
      <c r="C137" s="66">
        <v>1.458</v>
      </c>
      <c r="D137" s="66">
        <v>6.0000000000000001E-3</v>
      </c>
      <c r="E137" s="66">
        <v>6.0000000000000001E-3</v>
      </c>
      <c r="F137" s="71">
        <v>6.44</v>
      </c>
      <c r="G137" s="67">
        <v>0.2</v>
      </c>
      <c r="H137" s="70">
        <v>0.02</v>
      </c>
      <c r="I137" s="67">
        <v>0.2</v>
      </c>
      <c r="J137" s="2"/>
      <c r="K137" s="2"/>
    </row>
    <row r="138" spans="1:13">
      <c r="A138" s="86" t="s">
        <v>230</v>
      </c>
      <c r="B138" s="72" t="s">
        <v>26</v>
      </c>
      <c r="C138" s="66">
        <v>0.161</v>
      </c>
      <c r="D138" s="27" t="s">
        <v>1009</v>
      </c>
      <c r="E138" s="27" t="s">
        <v>1009</v>
      </c>
      <c r="F138" s="27" t="s">
        <v>1009</v>
      </c>
      <c r="G138" s="27" t="s">
        <v>1009</v>
      </c>
      <c r="H138" s="27" t="s">
        <v>1009</v>
      </c>
      <c r="I138" s="27" t="s">
        <v>1009</v>
      </c>
      <c r="J138" s="2"/>
      <c r="K138" s="2"/>
    </row>
    <row r="139" spans="1:13">
      <c r="A139" s="86" t="s">
        <v>231</v>
      </c>
      <c r="B139" s="72">
        <v>0</v>
      </c>
      <c r="C139" s="66">
        <v>2.319</v>
      </c>
      <c r="D139" s="66">
        <v>7.2999999999999995E-2</v>
      </c>
      <c r="E139" s="66">
        <v>5.5E-2</v>
      </c>
      <c r="F139" s="27" t="s">
        <v>1009</v>
      </c>
      <c r="G139" s="27" t="s">
        <v>1009</v>
      </c>
      <c r="H139" s="27" t="s">
        <v>1009</v>
      </c>
      <c r="I139" s="27" t="s">
        <v>1009</v>
      </c>
      <c r="J139" s="2"/>
      <c r="K139" s="2"/>
    </row>
    <row r="140" spans="1:13">
      <c r="A140" s="86" t="s">
        <v>232</v>
      </c>
      <c r="B140" s="72">
        <v>8</v>
      </c>
      <c r="C140" s="66">
        <v>-0.05</v>
      </c>
      <c r="D140" s="27"/>
      <c r="E140" s="27"/>
      <c r="F140" s="71" t="s">
        <v>1009</v>
      </c>
      <c r="G140" s="27" t="s">
        <v>1009</v>
      </c>
      <c r="H140" s="27" t="s">
        <v>1009</v>
      </c>
      <c r="I140" s="27" t="s">
        <v>1009</v>
      </c>
      <c r="J140" s="2"/>
      <c r="K140" s="77"/>
      <c r="L140" s="77"/>
      <c r="M140" s="77"/>
    </row>
    <row r="141" spans="1:13">
      <c r="A141" s="86" t="s">
        <v>233</v>
      </c>
      <c r="B141" s="72">
        <v>8</v>
      </c>
      <c r="C141" s="66">
        <v>-5.5E-2</v>
      </c>
      <c r="D141" s="27"/>
      <c r="E141" s="27"/>
      <c r="F141" s="71" t="s">
        <v>1009</v>
      </c>
      <c r="G141" s="27" t="s">
        <v>1009</v>
      </c>
      <c r="H141" s="27" t="s">
        <v>1009</v>
      </c>
      <c r="I141" s="27" t="s">
        <v>1009</v>
      </c>
      <c r="J141" s="2"/>
      <c r="K141" s="77"/>
      <c r="L141" s="77"/>
      <c r="M141" s="77"/>
    </row>
    <row r="142" spans="1:13">
      <c r="A142" s="86" t="s">
        <v>234</v>
      </c>
      <c r="B142" s="72">
        <v>0</v>
      </c>
      <c r="C142" s="66">
        <v>-0.05</v>
      </c>
      <c r="D142" s="27"/>
      <c r="E142" s="27"/>
      <c r="F142" s="71" t="s">
        <v>1009</v>
      </c>
      <c r="G142" s="27" t="s">
        <v>1009</v>
      </c>
      <c r="H142" s="70">
        <v>1.0999999999999999E-2</v>
      </c>
      <c r="I142" s="27" t="s">
        <v>1009</v>
      </c>
      <c r="J142" s="2"/>
      <c r="K142" s="77"/>
      <c r="L142" s="77"/>
      <c r="M142" s="77"/>
    </row>
    <row r="143" spans="1:13">
      <c r="A143" s="86" t="s">
        <v>235</v>
      </c>
      <c r="B143" s="72">
        <v>0</v>
      </c>
      <c r="C143" s="66">
        <v>-0.59299999999999997</v>
      </c>
      <c r="D143" s="66">
        <v>-2.1000000000000001E-2</v>
      </c>
      <c r="E143" s="66">
        <v>-1.2999999999999999E-2</v>
      </c>
      <c r="F143" s="71" t="s">
        <v>1009</v>
      </c>
      <c r="G143" s="27" t="s">
        <v>1009</v>
      </c>
      <c r="H143" s="70">
        <v>1.0999999999999999E-2</v>
      </c>
      <c r="I143" s="27" t="s">
        <v>1009</v>
      </c>
      <c r="J143" s="2"/>
      <c r="K143" s="77"/>
      <c r="L143" s="77"/>
      <c r="M143" s="77"/>
    </row>
    <row r="144" spans="1:13">
      <c r="A144" s="86" t="s">
        <v>236</v>
      </c>
      <c r="B144" s="72">
        <v>0</v>
      </c>
      <c r="C144" s="66">
        <v>-5.5E-2</v>
      </c>
      <c r="D144" s="27"/>
      <c r="E144" s="27"/>
      <c r="F144" s="71" t="s">
        <v>1009</v>
      </c>
      <c r="G144" s="27" t="s">
        <v>1009</v>
      </c>
      <c r="H144" s="70">
        <v>1.0999999999999999E-2</v>
      </c>
      <c r="I144" s="27" t="s">
        <v>1009</v>
      </c>
      <c r="J144" s="2"/>
      <c r="K144" s="77"/>
      <c r="L144" s="77"/>
      <c r="M144" s="77"/>
    </row>
    <row r="145" spans="1:13">
      <c r="A145" s="86" t="s">
        <v>237</v>
      </c>
      <c r="B145" s="72">
        <v>0</v>
      </c>
      <c r="C145" s="66">
        <v>-0.65400000000000003</v>
      </c>
      <c r="D145" s="66">
        <v>-2.1999999999999999E-2</v>
      </c>
      <c r="E145" s="66">
        <v>-1.2999999999999999E-2</v>
      </c>
      <c r="F145" s="71" t="s">
        <v>1009</v>
      </c>
      <c r="G145" s="27" t="s">
        <v>1009</v>
      </c>
      <c r="H145" s="70">
        <v>1.0999999999999999E-2</v>
      </c>
      <c r="I145" s="27" t="s">
        <v>1009</v>
      </c>
      <c r="J145" s="2"/>
      <c r="K145" s="77"/>
      <c r="L145" s="77"/>
      <c r="M145" s="77"/>
    </row>
    <row r="146" spans="1:13">
      <c r="A146" s="86" t="s">
        <v>238</v>
      </c>
      <c r="B146" s="72">
        <v>0</v>
      </c>
      <c r="C146" s="66">
        <v>-6.0999999999999999E-2</v>
      </c>
      <c r="D146" s="27"/>
      <c r="E146" s="27"/>
      <c r="F146" s="71">
        <v>5.01</v>
      </c>
      <c r="G146" s="27" t="s">
        <v>1009</v>
      </c>
      <c r="H146" s="70">
        <v>1.4999999999999999E-2</v>
      </c>
      <c r="I146" s="27" t="s">
        <v>1009</v>
      </c>
      <c r="J146" s="2"/>
      <c r="K146" s="77"/>
      <c r="L146" s="77"/>
      <c r="M146" s="77"/>
    </row>
    <row r="147" spans="1:13">
      <c r="A147" s="86" t="s">
        <v>239</v>
      </c>
      <c r="B147" s="72">
        <v>0</v>
      </c>
      <c r="C147" s="66">
        <v>-0.80700000000000005</v>
      </c>
      <c r="D147" s="66">
        <v>-1.4E-2</v>
      </c>
      <c r="E147" s="66">
        <v>-1.2999999999999999E-2</v>
      </c>
      <c r="F147" s="71">
        <v>5.01</v>
      </c>
      <c r="G147" s="27" t="s">
        <v>1009</v>
      </c>
      <c r="H147" s="70">
        <v>1.4999999999999999E-2</v>
      </c>
      <c r="I147" s="27" t="s">
        <v>1009</v>
      </c>
      <c r="J147" s="2"/>
      <c r="K147" s="77"/>
      <c r="L147" s="77"/>
      <c r="M147" s="77"/>
    </row>
  </sheetData>
  <mergeCells count="2">
    <mergeCell ref="A2:I2"/>
    <mergeCell ref="A37:I37"/>
  </mergeCells>
  <phoneticPr fontId="2" type="noConversion"/>
  <hyperlinks>
    <hyperlink ref="A1" location="Overview!A1" display="Back to Overview"/>
  </hyperlinks>
  <pageMargins left="0.39370078740157483" right="0.35433070866141736" top="0.9055118110236221" bottom="0.74803149606299213" header="0.51181102362204722" footer="0.51181102362204722"/>
  <pageSetup paperSize="8" scale="97" fitToHeight="0" orientation="portrait" r:id="rId1"/>
  <headerFooter differentFirst="1" scaleWithDoc="0">
    <oddFooter>&amp;L&amp;Z&amp;F</oddFooter>
    <firstHeader>&amp;L
Annex 4 - Charges applied to LDNOs with HV/LV end users</firstHeader>
    <firstFooter>&amp;C&amp;P of &amp;N</firstFooter>
  </headerFooter>
</worksheet>
</file>

<file path=xl/worksheets/sheet6.xml><?xml version="1.0" encoding="utf-8"?>
<worksheet xmlns="http://schemas.openxmlformats.org/spreadsheetml/2006/main" xmlns:r="http://schemas.openxmlformats.org/officeDocument/2006/relationships">
  <sheetPr>
    <pageSetUpPr fitToPage="1"/>
  </sheetPr>
  <dimension ref="A1:I141"/>
  <sheetViews>
    <sheetView topLeftCell="A4" zoomScale="80" zoomScaleNormal="80" workbookViewId="0">
      <selection activeCell="E14" sqref="E14"/>
    </sheetView>
  </sheetViews>
  <sheetFormatPr defaultRowHeight="12.75"/>
  <cols>
    <col min="1" max="1" width="24" customWidth="1"/>
    <col min="2" max="2" width="13.140625" customWidth="1"/>
    <col min="3" max="3" width="11.7109375" customWidth="1"/>
    <col min="4" max="4" width="12" customWidth="1"/>
    <col min="5" max="5" width="11" customWidth="1"/>
    <col min="6" max="6" width="32.5703125" customWidth="1"/>
  </cols>
  <sheetData>
    <row r="1" spans="1:9" s="2" customFormat="1" ht="27.75" customHeight="1">
      <c r="A1" s="19" t="s">
        <v>119</v>
      </c>
      <c r="B1" s="3"/>
      <c r="D1" s="3"/>
      <c r="E1" s="3"/>
      <c r="F1" s="3"/>
      <c r="G1" s="10"/>
      <c r="H1" s="4"/>
      <c r="I1" s="4"/>
    </row>
    <row r="2" spans="1:9" ht="47.25" customHeight="1">
      <c r="A2" s="95" t="str">
        <f>Overview!B4&amp; " - Effective from "&amp;Overview!D4&amp;" - "&amp;Overview!E4&amp;" LLF Time Periods"</f>
        <v>Western Power Distribution (South West) plc - Effective from April 2012 -  LLF Time Periods</v>
      </c>
      <c r="B2" s="95"/>
      <c r="C2" s="95"/>
      <c r="D2" s="95"/>
      <c r="E2" s="95"/>
    </row>
    <row r="3" spans="1:9" ht="19.5" customHeight="1">
      <c r="A3" s="108" t="s">
        <v>107</v>
      </c>
      <c r="B3" s="28" t="s">
        <v>77</v>
      </c>
      <c r="C3" s="28" t="s">
        <v>78</v>
      </c>
      <c r="D3" s="28" t="s">
        <v>79</v>
      </c>
      <c r="E3" s="28" t="s">
        <v>80</v>
      </c>
    </row>
    <row r="4" spans="1:9" ht="19.5" customHeight="1">
      <c r="A4" s="109"/>
      <c r="B4" s="28"/>
      <c r="C4" s="28"/>
      <c r="D4" s="28"/>
      <c r="E4" s="28"/>
    </row>
    <row r="5" spans="1:9" ht="62.25" customHeight="1">
      <c r="A5" s="29" t="s">
        <v>110</v>
      </c>
      <c r="B5" s="30"/>
      <c r="C5" s="30"/>
      <c r="D5" s="84" t="s">
        <v>481</v>
      </c>
      <c r="E5" s="31" t="s">
        <v>482</v>
      </c>
    </row>
    <row r="6" spans="1:9" ht="62.25" customHeight="1">
      <c r="A6" s="29" t="s">
        <v>111</v>
      </c>
      <c r="B6" s="31" t="s">
        <v>483</v>
      </c>
      <c r="C6" s="31" t="s">
        <v>484</v>
      </c>
      <c r="D6" s="85" t="s">
        <v>481</v>
      </c>
      <c r="E6" s="31" t="s">
        <v>485</v>
      </c>
    </row>
    <row r="7" spans="1:9" ht="62.25" customHeight="1">
      <c r="A7" s="29" t="s">
        <v>112</v>
      </c>
      <c r="B7" s="30"/>
      <c r="C7" s="30"/>
      <c r="D7" s="84" t="s">
        <v>481</v>
      </c>
      <c r="E7" s="31" t="s">
        <v>482</v>
      </c>
    </row>
    <row r="8" spans="1:9" ht="25.5" customHeight="1">
      <c r="A8" s="17" t="s">
        <v>108</v>
      </c>
      <c r="B8" s="105" t="s">
        <v>109</v>
      </c>
      <c r="C8" s="106"/>
      <c r="D8" s="106"/>
      <c r="E8" s="107"/>
    </row>
    <row r="9" spans="1:9" s="16" customFormat="1">
      <c r="A9" s="15"/>
      <c r="B9" s="14"/>
      <c r="C9" s="14"/>
      <c r="D9" s="14"/>
      <c r="E9" s="14"/>
    </row>
    <row r="10" spans="1:9">
      <c r="A10" s="13"/>
      <c r="B10" s="14"/>
      <c r="C10" s="14"/>
      <c r="D10" s="14"/>
      <c r="E10" s="14"/>
    </row>
    <row r="11" spans="1:9" ht="22.5" customHeight="1">
      <c r="A11" s="110" t="s">
        <v>85</v>
      </c>
      <c r="B11" s="111"/>
      <c r="C11" s="111"/>
      <c r="D11" s="111"/>
      <c r="E11" s="111"/>
      <c r="F11" s="112"/>
    </row>
    <row r="12" spans="1:9" ht="22.5" customHeight="1">
      <c r="A12" s="110" t="s">
        <v>75</v>
      </c>
      <c r="B12" s="111"/>
      <c r="C12" s="111"/>
      <c r="D12" s="111"/>
      <c r="E12" s="111"/>
      <c r="F12" s="112"/>
    </row>
    <row r="13" spans="1:9" ht="33" customHeight="1">
      <c r="A13" s="28" t="s">
        <v>76</v>
      </c>
      <c r="B13" s="52" t="s">
        <v>77</v>
      </c>
      <c r="C13" s="52" t="s">
        <v>78</v>
      </c>
      <c r="D13" s="52" t="s">
        <v>79</v>
      </c>
      <c r="E13" s="52" t="s">
        <v>80</v>
      </c>
      <c r="F13" s="28" t="s">
        <v>81</v>
      </c>
    </row>
    <row r="14" spans="1:9">
      <c r="A14" s="56" t="s">
        <v>486</v>
      </c>
      <c r="B14" s="57">
        <v>1.012</v>
      </c>
      <c r="C14" s="57">
        <v>1.0109999999999999</v>
      </c>
      <c r="D14" s="57">
        <v>1.008</v>
      </c>
      <c r="E14" s="88">
        <v>1.01</v>
      </c>
      <c r="F14" s="59" t="s">
        <v>250</v>
      </c>
    </row>
    <row r="15" spans="1:9" ht="22.5" customHeight="1">
      <c r="A15" s="56" t="s">
        <v>487</v>
      </c>
      <c r="B15" s="57">
        <v>1.0169999999999999</v>
      </c>
      <c r="C15" s="57">
        <v>1.0149999999999999</v>
      </c>
      <c r="D15" s="57">
        <v>1.0129999999999999</v>
      </c>
      <c r="E15" s="57">
        <v>1.014</v>
      </c>
      <c r="F15" s="61" t="s">
        <v>250</v>
      </c>
    </row>
    <row r="16" spans="1:9">
      <c r="A16" s="56" t="s">
        <v>488</v>
      </c>
      <c r="B16" s="58">
        <v>1.0189999999999999</v>
      </c>
      <c r="C16" s="58">
        <v>1.0169999999999999</v>
      </c>
      <c r="D16" s="58">
        <v>1.014</v>
      </c>
      <c r="E16" s="58">
        <v>1.0149999999999999</v>
      </c>
      <c r="F16" s="59" t="s">
        <v>250</v>
      </c>
    </row>
    <row r="17" spans="1:6">
      <c r="A17" s="56" t="s">
        <v>489</v>
      </c>
      <c r="B17" s="58">
        <v>1.032</v>
      </c>
      <c r="C17" s="58">
        <v>1.028</v>
      </c>
      <c r="D17" s="58">
        <v>1.022</v>
      </c>
      <c r="E17" s="58">
        <v>1.0249999999999999</v>
      </c>
      <c r="F17" s="59" t="s">
        <v>490</v>
      </c>
    </row>
    <row r="18" spans="1:6">
      <c r="A18" s="56" t="s">
        <v>491</v>
      </c>
      <c r="B18" s="58">
        <v>1.042</v>
      </c>
      <c r="C18" s="58">
        <v>1.038</v>
      </c>
      <c r="D18" s="58">
        <v>1.0309999999999999</v>
      </c>
      <c r="E18" s="58">
        <v>1.034</v>
      </c>
      <c r="F18" s="59" t="s">
        <v>492</v>
      </c>
    </row>
    <row r="19" spans="1:6">
      <c r="A19" s="56" t="s">
        <v>493</v>
      </c>
      <c r="B19" s="58">
        <v>1.0649999999999999</v>
      </c>
      <c r="C19" s="58">
        <v>1.0580000000000001</v>
      </c>
      <c r="D19" s="58">
        <v>1.046</v>
      </c>
      <c r="E19" s="58">
        <v>1.0509999999999999</v>
      </c>
      <c r="F19" s="59" t="s">
        <v>494</v>
      </c>
    </row>
    <row r="20" spans="1:6" ht="25.5">
      <c r="A20" s="56" t="s">
        <v>495</v>
      </c>
      <c r="B20" s="58">
        <v>1.087</v>
      </c>
      <c r="C20" s="58">
        <v>1.08</v>
      </c>
      <c r="D20" s="58">
        <v>1.0720000000000001</v>
      </c>
      <c r="E20" s="58">
        <v>1.075</v>
      </c>
      <c r="F20" s="59" t="s">
        <v>496</v>
      </c>
    </row>
    <row r="21" spans="1:6">
      <c r="A21" s="56" t="s">
        <v>497</v>
      </c>
      <c r="B21" s="58">
        <v>1.0780000000000001</v>
      </c>
      <c r="C21" s="58">
        <v>1.0720000000000001</v>
      </c>
      <c r="D21" s="58">
        <v>1.0649999999999999</v>
      </c>
      <c r="E21" s="58">
        <v>1.0680000000000001</v>
      </c>
      <c r="F21" s="59" t="s">
        <v>498</v>
      </c>
    </row>
    <row r="23" spans="1:6" ht="22.5" customHeight="1">
      <c r="A23" s="110" t="s">
        <v>86</v>
      </c>
      <c r="B23" s="111"/>
      <c r="C23" s="111"/>
      <c r="D23" s="111"/>
      <c r="E23" s="111"/>
      <c r="F23" s="112"/>
    </row>
    <row r="24" spans="1:6" ht="22.5" customHeight="1">
      <c r="A24" s="110" t="s">
        <v>83</v>
      </c>
      <c r="B24" s="111"/>
      <c r="C24" s="111"/>
      <c r="D24" s="111"/>
      <c r="E24" s="111"/>
      <c r="F24" s="112"/>
    </row>
    <row r="25" spans="1:6" ht="33" customHeight="1">
      <c r="A25" s="28" t="s">
        <v>82</v>
      </c>
      <c r="B25" s="28" t="s">
        <v>77</v>
      </c>
      <c r="C25" s="28" t="s">
        <v>78</v>
      </c>
      <c r="D25" s="28" t="s">
        <v>79</v>
      </c>
      <c r="E25" s="28" t="s">
        <v>80</v>
      </c>
      <c r="F25" s="28" t="s">
        <v>81</v>
      </c>
    </row>
    <row r="26" spans="1:6">
      <c r="A26" s="1" t="s">
        <v>936</v>
      </c>
      <c r="B26" s="60">
        <v>1.042</v>
      </c>
      <c r="C26" s="60">
        <v>1.038</v>
      </c>
      <c r="D26" s="60">
        <v>1.0309999999999999</v>
      </c>
      <c r="E26" s="60">
        <v>1.034</v>
      </c>
      <c r="F26" s="12">
        <v>705</v>
      </c>
    </row>
    <row r="27" spans="1:6" ht="25.5">
      <c r="A27" s="1" t="s">
        <v>937</v>
      </c>
      <c r="B27" s="60">
        <v>1.032</v>
      </c>
      <c r="C27" s="60">
        <v>1.028</v>
      </c>
      <c r="D27" s="60">
        <v>1.022</v>
      </c>
      <c r="E27" s="60">
        <v>1.0249999999999999</v>
      </c>
      <c r="F27" s="12">
        <v>713</v>
      </c>
    </row>
    <row r="28" spans="1:6">
      <c r="A28" s="1" t="s">
        <v>499</v>
      </c>
      <c r="B28" s="60">
        <v>1.0189999999999999</v>
      </c>
      <c r="C28" s="60">
        <v>1.0189999999999999</v>
      </c>
      <c r="D28" s="60">
        <v>1.0189999999999999</v>
      </c>
      <c r="E28" s="60">
        <v>1.0189999999999999</v>
      </c>
      <c r="F28" s="12">
        <v>660</v>
      </c>
    </row>
    <row r="29" spans="1:6">
      <c r="A29" s="1" t="s">
        <v>500</v>
      </c>
      <c r="B29" s="60">
        <v>1.042</v>
      </c>
      <c r="C29" s="60">
        <v>1.0449999999999999</v>
      </c>
      <c r="D29" s="60">
        <v>1.0429999999999999</v>
      </c>
      <c r="E29" s="60">
        <v>1.042</v>
      </c>
      <c r="F29" s="12">
        <v>720</v>
      </c>
    </row>
    <row r="30" spans="1:6">
      <c r="A30" s="1" t="s">
        <v>280</v>
      </c>
      <c r="B30" s="60">
        <v>1</v>
      </c>
      <c r="C30" s="60">
        <v>1</v>
      </c>
      <c r="D30" s="60">
        <v>1</v>
      </c>
      <c r="E30" s="60">
        <v>1</v>
      </c>
      <c r="F30" s="12">
        <v>629</v>
      </c>
    </row>
    <row r="31" spans="1:6">
      <c r="A31" s="1" t="s">
        <v>938</v>
      </c>
      <c r="B31" s="60">
        <v>1.032</v>
      </c>
      <c r="C31" s="60">
        <v>1.028</v>
      </c>
      <c r="D31" s="60">
        <v>1.022</v>
      </c>
      <c r="E31" s="60">
        <v>1.0249999999999999</v>
      </c>
      <c r="F31" s="12">
        <v>665</v>
      </c>
    </row>
    <row r="32" spans="1:6">
      <c r="A32" s="1" t="s">
        <v>939</v>
      </c>
      <c r="B32" s="60">
        <v>1.032</v>
      </c>
      <c r="C32" s="60">
        <v>1.028</v>
      </c>
      <c r="D32" s="60">
        <v>1.022</v>
      </c>
      <c r="E32" s="60">
        <v>1.0249999999999999</v>
      </c>
      <c r="F32" s="12">
        <v>714</v>
      </c>
    </row>
    <row r="33" spans="1:6">
      <c r="A33" s="1" t="s">
        <v>283</v>
      </c>
      <c r="B33" s="60">
        <v>1</v>
      </c>
      <c r="C33" s="60">
        <v>1.073</v>
      </c>
      <c r="D33" s="60">
        <v>1.073</v>
      </c>
      <c r="E33" s="60">
        <v>1.073</v>
      </c>
      <c r="F33" s="12">
        <v>612</v>
      </c>
    </row>
    <row r="34" spans="1:6">
      <c r="A34" s="1" t="s">
        <v>940</v>
      </c>
      <c r="B34" s="60">
        <v>1.032</v>
      </c>
      <c r="C34" s="60">
        <v>1.028</v>
      </c>
      <c r="D34" s="60">
        <v>1.022</v>
      </c>
      <c r="E34" s="60">
        <v>1.0249999999999999</v>
      </c>
      <c r="F34" s="12">
        <v>663</v>
      </c>
    </row>
    <row r="35" spans="1:6">
      <c r="A35" s="1" t="s">
        <v>501</v>
      </c>
      <c r="B35" s="60">
        <v>1.002</v>
      </c>
      <c r="C35" s="60">
        <v>1.0029999999999999</v>
      </c>
      <c r="D35" s="60">
        <v>1.002</v>
      </c>
      <c r="E35" s="60">
        <v>1.0029999999999999</v>
      </c>
      <c r="F35" s="12">
        <v>750</v>
      </c>
    </row>
    <row r="36" spans="1:6">
      <c r="A36" s="1" t="s">
        <v>941</v>
      </c>
      <c r="B36" s="60">
        <v>1.042</v>
      </c>
      <c r="C36" s="60">
        <v>1.038</v>
      </c>
      <c r="D36" s="60">
        <v>1.0309999999999999</v>
      </c>
      <c r="E36" s="60">
        <v>1.034</v>
      </c>
      <c r="F36" s="12">
        <v>700</v>
      </c>
    </row>
    <row r="37" spans="1:6" ht="25.5">
      <c r="A37" s="1" t="s">
        <v>942</v>
      </c>
      <c r="B37" s="60">
        <v>1.042</v>
      </c>
      <c r="C37" s="60">
        <v>1.038</v>
      </c>
      <c r="D37" s="60">
        <v>1.0309999999999999</v>
      </c>
      <c r="E37" s="60">
        <v>1.034</v>
      </c>
      <c r="F37" s="12">
        <v>702</v>
      </c>
    </row>
    <row r="38" spans="1:6" ht="25.5">
      <c r="A38" s="1" t="s">
        <v>943</v>
      </c>
      <c r="B38" s="60">
        <v>1.042</v>
      </c>
      <c r="C38" s="60">
        <v>1.038</v>
      </c>
      <c r="D38" s="60">
        <v>1.0309999999999999</v>
      </c>
      <c r="E38" s="60">
        <v>1.034</v>
      </c>
      <c r="F38" s="12">
        <v>669</v>
      </c>
    </row>
    <row r="39" spans="1:6" ht="25.5">
      <c r="A39" s="1" t="s">
        <v>944</v>
      </c>
      <c r="B39" s="60">
        <v>1.042</v>
      </c>
      <c r="C39" s="60">
        <v>1.038</v>
      </c>
      <c r="D39" s="60">
        <v>1.0309999999999999</v>
      </c>
      <c r="E39" s="60">
        <v>1.034</v>
      </c>
      <c r="F39" s="12">
        <v>699</v>
      </c>
    </row>
    <row r="40" spans="1:6">
      <c r="A40" s="1" t="s">
        <v>945</v>
      </c>
      <c r="B40" s="60">
        <v>1.042</v>
      </c>
      <c r="C40" s="60">
        <v>1.038</v>
      </c>
      <c r="D40" s="60">
        <v>1.0309999999999999</v>
      </c>
      <c r="E40" s="60">
        <v>1.034</v>
      </c>
      <c r="F40" s="12">
        <v>701</v>
      </c>
    </row>
    <row r="41" spans="1:6">
      <c r="A41" s="1" t="s">
        <v>946</v>
      </c>
      <c r="B41" s="60">
        <v>1.042</v>
      </c>
      <c r="C41" s="60">
        <v>1.038</v>
      </c>
      <c r="D41" s="60">
        <v>1.0309999999999999</v>
      </c>
      <c r="E41" s="60">
        <v>1.034</v>
      </c>
      <c r="F41" s="12">
        <v>707</v>
      </c>
    </row>
    <row r="42" spans="1:6">
      <c r="A42" s="1" t="s">
        <v>286</v>
      </c>
      <c r="B42" s="60">
        <v>1</v>
      </c>
      <c r="C42" s="60">
        <v>1</v>
      </c>
      <c r="D42" s="60">
        <v>1</v>
      </c>
      <c r="E42" s="60">
        <v>1</v>
      </c>
      <c r="F42" s="12">
        <v>613</v>
      </c>
    </row>
    <row r="43" spans="1:6">
      <c r="A43" s="1" t="s">
        <v>947</v>
      </c>
      <c r="B43" s="60">
        <v>1.032</v>
      </c>
      <c r="C43" s="60">
        <v>1.028</v>
      </c>
      <c r="D43" s="60">
        <v>1.022</v>
      </c>
      <c r="E43" s="60">
        <v>1.0249999999999999</v>
      </c>
      <c r="F43" s="12">
        <v>662</v>
      </c>
    </row>
    <row r="44" spans="1:6">
      <c r="A44" s="1" t="s">
        <v>502</v>
      </c>
      <c r="B44" s="60">
        <v>1</v>
      </c>
      <c r="C44" s="60">
        <v>1</v>
      </c>
      <c r="D44" s="60">
        <v>1</v>
      </c>
      <c r="E44" s="60">
        <v>1</v>
      </c>
      <c r="F44" s="12">
        <v>627</v>
      </c>
    </row>
    <row r="45" spans="1:6">
      <c r="A45" s="1" t="s">
        <v>948</v>
      </c>
      <c r="B45" s="60">
        <v>1.032</v>
      </c>
      <c r="C45" s="60">
        <v>1.028</v>
      </c>
      <c r="D45" s="60">
        <v>1.022</v>
      </c>
      <c r="E45" s="60">
        <v>1.0249999999999999</v>
      </c>
      <c r="F45" s="12">
        <v>644</v>
      </c>
    </row>
    <row r="46" spans="1:6">
      <c r="A46" s="1" t="s">
        <v>949</v>
      </c>
      <c r="B46" s="60">
        <v>1.032</v>
      </c>
      <c r="C46" s="60">
        <v>1.028</v>
      </c>
      <c r="D46" s="60">
        <v>1.022</v>
      </c>
      <c r="E46" s="60">
        <v>1.0249999999999999</v>
      </c>
      <c r="F46" s="12">
        <v>648</v>
      </c>
    </row>
    <row r="47" spans="1:6">
      <c r="A47" s="1" t="s">
        <v>353</v>
      </c>
      <c r="B47" s="60">
        <v>1</v>
      </c>
      <c r="C47" s="60">
        <v>1</v>
      </c>
      <c r="D47" s="60">
        <v>1</v>
      </c>
      <c r="E47" s="60">
        <v>1</v>
      </c>
      <c r="F47" s="12">
        <v>614</v>
      </c>
    </row>
    <row r="48" spans="1:6">
      <c r="A48" s="1" t="s">
        <v>503</v>
      </c>
      <c r="B48" s="60">
        <v>1</v>
      </c>
      <c r="C48" s="60">
        <v>1</v>
      </c>
      <c r="D48" s="60">
        <v>1</v>
      </c>
      <c r="E48" s="60">
        <v>1</v>
      </c>
      <c r="F48" s="12">
        <v>626</v>
      </c>
    </row>
    <row r="49" spans="1:6">
      <c r="A49" s="1" t="s">
        <v>950</v>
      </c>
      <c r="B49" s="60">
        <v>1.042</v>
      </c>
      <c r="C49" s="60">
        <v>1.038</v>
      </c>
      <c r="D49" s="60">
        <v>1.0309999999999999</v>
      </c>
      <c r="E49" s="60">
        <v>1.034</v>
      </c>
      <c r="F49" s="12">
        <v>706</v>
      </c>
    </row>
    <row r="50" spans="1:6">
      <c r="A50" s="1" t="s">
        <v>358</v>
      </c>
      <c r="B50" s="60">
        <v>1.032</v>
      </c>
      <c r="C50" s="60">
        <v>1.028</v>
      </c>
      <c r="D50" s="60">
        <v>1.022</v>
      </c>
      <c r="E50" s="60">
        <v>1.0249999999999999</v>
      </c>
      <c r="F50" s="12">
        <v>628</v>
      </c>
    </row>
    <row r="51" spans="1:6">
      <c r="A51" s="1" t="s">
        <v>292</v>
      </c>
      <c r="B51" s="60">
        <v>1.032</v>
      </c>
      <c r="C51" s="60">
        <v>1.028</v>
      </c>
      <c r="D51" s="60">
        <v>1.022</v>
      </c>
      <c r="E51" s="60">
        <v>1.0249999999999999</v>
      </c>
      <c r="F51" s="12">
        <v>636</v>
      </c>
    </row>
    <row r="52" spans="1:6" ht="25.5">
      <c r="A52" s="1" t="s">
        <v>951</v>
      </c>
      <c r="B52" s="60">
        <v>1.032</v>
      </c>
      <c r="C52" s="60">
        <v>1.028</v>
      </c>
      <c r="D52" s="60">
        <v>1.022</v>
      </c>
      <c r="E52" s="60">
        <v>1.0249999999999999</v>
      </c>
      <c r="F52" s="12">
        <v>652</v>
      </c>
    </row>
    <row r="53" spans="1:6">
      <c r="A53" s="1" t="s">
        <v>952</v>
      </c>
      <c r="B53" s="60">
        <v>1.032</v>
      </c>
      <c r="C53" s="60">
        <v>1.028</v>
      </c>
      <c r="D53" s="60">
        <v>1.022</v>
      </c>
      <c r="E53" s="60">
        <v>1.0249999999999999</v>
      </c>
      <c r="F53" s="12">
        <v>655</v>
      </c>
    </row>
    <row r="54" spans="1:6">
      <c r="A54" s="1" t="s">
        <v>504</v>
      </c>
      <c r="B54" s="60">
        <v>1.012</v>
      </c>
      <c r="C54" s="60">
        <v>1.012</v>
      </c>
      <c r="D54" s="60">
        <v>1.012</v>
      </c>
      <c r="E54" s="60">
        <v>1.012</v>
      </c>
      <c r="F54" s="12">
        <v>625</v>
      </c>
    </row>
    <row r="55" spans="1:6">
      <c r="A55" s="1" t="s">
        <v>505</v>
      </c>
      <c r="B55" s="60">
        <v>1</v>
      </c>
      <c r="C55" s="60">
        <v>1</v>
      </c>
      <c r="D55" s="60">
        <v>1</v>
      </c>
      <c r="E55" s="60">
        <v>1</v>
      </c>
      <c r="F55" s="12">
        <v>615</v>
      </c>
    </row>
    <row r="56" spans="1:6">
      <c r="A56" s="1" t="s">
        <v>506</v>
      </c>
      <c r="B56" s="60">
        <v>1</v>
      </c>
      <c r="C56" s="60">
        <v>1</v>
      </c>
      <c r="D56" s="60">
        <v>1</v>
      </c>
      <c r="E56" s="60">
        <v>1</v>
      </c>
      <c r="F56" s="12">
        <v>616</v>
      </c>
    </row>
    <row r="57" spans="1:6">
      <c r="A57" s="1" t="s">
        <v>356</v>
      </c>
      <c r="B57" s="60">
        <v>1</v>
      </c>
      <c r="C57" s="60">
        <v>1</v>
      </c>
      <c r="D57" s="60">
        <v>1</v>
      </c>
      <c r="E57" s="60">
        <v>1</v>
      </c>
      <c r="F57" s="12">
        <v>617</v>
      </c>
    </row>
    <row r="58" spans="1:6">
      <c r="A58" s="1" t="s">
        <v>374</v>
      </c>
      <c r="B58" s="60">
        <v>1.012</v>
      </c>
      <c r="C58" s="60">
        <v>1.0109999999999999</v>
      </c>
      <c r="D58" s="60">
        <v>1.008</v>
      </c>
      <c r="E58" s="60">
        <v>1.01</v>
      </c>
      <c r="F58" s="12">
        <v>637</v>
      </c>
    </row>
    <row r="59" spans="1:6">
      <c r="A59" s="1" t="s">
        <v>953</v>
      </c>
      <c r="B59" s="60">
        <v>1.032</v>
      </c>
      <c r="C59" s="60">
        <v>1.028</v>
      </c>
      <c r="D59" s="60">
        <v>1.022</v>
      </c>
      <c r="E59" s="60">
        <v>1.0249999999999999</v>
      </c>
      <c r="F59" s="12">
        <v>715</v>
      </c>
    </row>
    <row r="60" spans="1:6">
      <c r="A60" s="1" t="s">
        <v>367</v>
      </c>
      <c r="B60" s="60">
        <v>1.032</v>
      </c>
      <c r="C60" s="60">
        <v>1.028</v>
      </c>
      <c r="D60" s="60">
        <v>1.022</v>
      </c>
      <c r="E60" s="60">
        <v>1.0249999999999999</v>
      </c>
      <c r="F60" s="12">
        <v>635</v>
      </c>
    </row>
    <row r="61" spans="1:6">
      <c r="A61" s="1" t="s">
        <v>301</v>
      </c>
      <c r="B61" s="60">
        <v>1</v>
      </c>
      <c r="C61" s="60">
        <v>1</v>
      </c>
      <c r="D61" s="60">
        <v>1</v>
      </c>
      <c r="E61" s="60">
        <v>1</v>
      </c>
      <c r="F61" s="12">
        <v>634</v>
      </c>
    </row>
    <row r="62" spans="1:6">
      <c r="A62" s="1" t="s">
        <v>954</v>
      </c>
      <c r="B62" s="60">
        <v>1.042</v>
      </c>
      <c r="C62" s="60">
        <v>1.038</v>
      </c>
      <c r="D62" s="60">
        <v>1.0309999999999999</v>
      </c>
      <c r="E62" s="60">
        <v>1.034</v>
      </c>
      <c r="F62" s="12">
        <v>698</v>
      </c>
    </row>
    <row r="63" spans="1:6">
      <c r="A63" s="1" t="s">
        <v>955</v>
      </c>
      <c r="B63" s="60">
        <v>1.042</v>
      </c>
      <c r="C63" s="60">
        <v>1.038</v>
      </c>
      <c r="D63" s="60">
        <v>1.0309999999999999</v>
      </c>
      <c r="E63" s="60">
        <v>1.034</v>
      </c>
      <c r="F63" s="12">
        <v>712</v>
      </c>
    </row>
    <row r="64" spans="1:6">
      <c r="A64" s="1" t="s">
        <v>956</v>
      </c>
      <c r="B64" s="60">
        <v>1.032</v>
      </c>
      <c r="C64" s="60">
        <v>1.028</v>
      </c>
      <c r="D64" s="60">
        <v>1.022</v>
      </c>
      <c r="E64" s="60">
        <v>1.0249999999999999</v>
      </c>
      <c r="F64" s="12">
        <v>647</v>
      </c>
    </row>
    <row r="65" spans="1:6">
      <c r="A65" s="1" t="s">
        <v>507</v>
      </c>
      <c r="B65" s="60">
        <v>1.016</v>
      </c>
      <c r="C65" s="60">
        <v>1.016</v>
      </c>
      <c r="D65" s="60">
        <v>1.016</v>
      </c>
      <c r="E65" s="60">
        <v>1.016</v>
      </c>
      <c r="F65" s="12">
        <v>710</v>
      </c>
    </row>
    <row r="66" spans="1:6">
      <c r="A66" s="1" t="s">
        <v>369</v>
      </c>
      <c r="B66" s="60">
        <v>1.042</v>
      </c>
      <c r="C66" s="60">
        <v>1.038</v>
      </c>
      <c r="D66" s="60">
        <v>1.0309999999999999</v>
      </c>
      <c r="E66" s="60">
        <v>1.034</v>
      </c>
      <c r="F66" s="12">
        <v>664</v>
      </c>
    </row>
    <row r="67" spans="1:6">
      <c r="A67" s="1" t="s">
        <v>350</v>
      </c>
      <c r="B67" s="60">
        <v>1.032</v>
      </c>
      <c r="C67" s="60">
        <v>1.028</v>
      </c>
      <c r="D67" s="60">
        <v>1.022</v>
      </c>
      <c r="E67" s="60">
        <v>1.0249999999999999</v>
      </c>
      <c r="F67" s="12">
        <v>759</v>
      </c>
    </row>
    <row r="68" spans="1:6">
      <c r="A68" s="1" t="s">
        <v>957</v>
      </c>
      <c r="B68" s="60">
        <v>1.032</v>
      </c>
      <c r="C68" s="60">
        <v>1.028</v>
      </c>
      <c r="D68" s="60">
        <v>1.022</v>
      </c>
      <c r="E68" s="60">
        <v>1.0249999999999999</v>
      </c>
      <c r="F68" s="12">
        <v>643</v>
      </c>
    </row>
    <row r="69" spans="1:6">
      <c r="A69" s="1" t="s">
        <v>958</v>
      </c>
      <c r="B69" s="60">
        <v>1.042</v>
      </c>
      <c r="C69" s="60">
        <v>1.038</v>
      </c>
      <c r="D69" s="60">
        <v>1.0309999999999999</v>
      </c>
      <c r="E69" s="60">
        <v>1.034</v>
      </c>
      <c r="F69" s="12">
        <v>697</v>
      </c>
    </row>
    <row r="70" spans="1:6" ht="25.5">
      <c r="A70" s="1" t="s">
        <v>959</v>
      </c>
      <c r="B70" s="60">
        <v>1.032</v>
      </c>
      <c r="C70" s="60">
        <v>1.028</v>
      </c>
      <c r="D70" s="60">
        <v>1.022</v>
      </c>
      <c r="E70" s="60">
        <v>1.0249999999999999</v>
      </c>
      <c r="F70" s="12">
        <v>649</v>
      </c>
    </row>
    <row r="71" spans="1:6">
      <c r="A71" s="1" t="s">
        <v>508</v>
      </c>
      <c r="B71" s="60">
        <v>1.038</v>
      </c>
      <c r="C71" s="60">
        <v>1.038</v>
      </c>
      <c r="D71" s="60">
        <v>1.038</v>
      </c>
      <c r="E71" s="60">
        <v>1.038</v>
      </c>
      <c r="F71" s="12">
        <v>690</v>
      </c>
    </row>
    <row r="72" spans="1:6">
      <c r="A72" s="1" t="s">
        <v>960</v>
      </c>
      <c r="B72" s="60">
        <v>1.032</v>
      </c>
      <c r="C72" s="60">
        <v>1.028</v>
      </c>
      <c r="D72" s="60">
        <v>1.022</v>
      </c>
      <c r="E72" s="60">
        <v>1.0249999999999999</v>
      </c>
      <c r="F72" s="12">
        <v>653</v>
      </c>
    </row>
    <row r="73" spans="1:6">
      <c r="A73" s="1" t="s">
        <v>961</v>
      </c>
      <c r="B73" s="60">
        <v>1.032</v>
      </c>
      <c r="C73" s="60">
        <v>1.028</v>
      </c>
      <c r="D73" s="60">
        <v>1.022</v>
      </c>
      <c r="E73" s="60">
        <v>1.0249999999999999</v>
      </c>
      <c r="F73" s="12">
        <v>638</v>
      </c>
    </row>
    <row r="74" spans="1:6">
      <c r="A74" s="1" t="s">
        <v>509</v>
      </c>
      <c r="B74" s="60">
        <v>1.0409999999999999</v>
      </c>
      <c r="C74" s="60">
        <v>1.0409999999999999</v>
      </c>
      <c r="D74" s="60">
        <v>1.0409999999999999</v>
      </c>
      <c r="E74" s="60">
        <v>1.0409999999999999</v>
      </c>
      <c r="F74" s="12">
        <v>650</v>
      </c>
    </row>
    <row r="75" spans="1:6">
      <c r="A75" s="1" t="s">
        <v>510</v>
      </c>
      <c r="B75" s="60">
        <v>1</v>
      </c>
      <c r="C75" s="60">
        <v>1</v>
      </c>
      <c r="D75" s="60">
        <v>1.02</v>
      </c>
      <c r="E75" s="60">
        <v>1.02</v>
      </c>
      <c r="F75" s="12">
        <v>640</v>
      </c>
    </row>
    <row r="76" spans="1:6">
      <c r="A76" s="1" t="s">
        <v>962</v>
      </c>
      <c r="B76" s="60">
        <v>1.042</v>
      </c>
      <c r="C76" s="60">
        <v>1.038</v>
      </c>
      <c r="D76" s="60">
        <v>1.0309999999999999</v>
      </c>
      <c r="E76" s="60">
        <v>1.034</v>
      </c>
      <c r="F76" s="12">
        <v>709</v>
      </c>
    </row>
    <row r="77" spans="1:6" ht="25.5">
      <c r="A77" s="1" t="s">
        <v>963</v>
      </c>
      <c r="B77" s="60">
        <v>1.042</v>
      </c>
      <c r="C77" s="60">
        <v>1.038</v>
      </c>
      <c r="D77" s="60">
        <v>1.0309999999999999</v>
      </c>
      <c r="E77" s="60">
        <v>1.034</v>
      </c>
      <c r="F77" s="12">
        <v>704</v>
      </c>
    </row>
    <row r="78" spans="1:6">
      <c r="A78" s="1" t="s">
        <v>511</v>
      </c>
      <c r="B78" s="60">
        <v>1</v>
      </c>
      <c r="C78" s="60">
        <v>1</v>
      </c>
      <c r="D78" s="60">
        <v>1</v>
      </c>
      <c r="E78" s="60">
        <v>1</v>
      </c>
      <c r="F78" s="12">
        <v>633</v>
      </c>
    </row>
    <row r="79" spans="1:6">
      <c r="A79" s="1" t="s">
        <v>360</v>
      </c>
      <c r="B79" s="60">
        <v>1</v>
      </c>
      <c r="C79" s="60">
        <v>1</v>
      </c>
      <c r="D79" s="60">
        <v>1</v>
      </c>
      <c r="E79" s="60">
        <v>1</v>
      </c>
      <c r="F79" s="12">
        <v>619</v>
      </c>
    </row>
    <row r="80" spans="1:6">
      <c r="A80" s="1" t="s">
        <v>512</v>
      </c>
      <c r="B80" s="60">
        <v>1.024</v>
      </c>
      <c r="C80" s="60">
        <v>1.024</v>
      </c>
      <c r="D80" s="60">
        <v>1.0249999999999999</v>
      </c>
      <c r="E80" s="60">
        <v>1.0249999999999999</v>
      </c>
      <c r="F80" s="12">
        <v>695</v>
      </c>
    </row>
    <row r="81" spans="1:6">
      <c r="A81" s="1" t="s">
        <v>260</v>
      </c>
      <c r="B81" s="60">
        <v>1.0349999999999999</v>
      </c>
      <c r="C81" s="60">
        <v>1.0349999999999999</v>
      </c>
      <c r="D81" s="60">
        <v>1.0309999999999999</v>
      </c>
      <c r="E81" s="60">
        <v>1.0309999999999999</v>
      </c>
      <c r="F81" s="12">
        <v>694</v>
      </c>
    </row>
    <row r="82" spans="1:6">
      <c r="A82" s="1" t="s">
        <v>264</v>
      </c>
      <c r="B82" s="60">
        <v>1.077</v>
      </c>
      <c r="C82" s="60">
        <v>1.077</v>
      </c>
      <c r="D82" s="60">
        <v>1.077</v>
      </c>
      <c r="E82" s="60">
        <v>1.077</v>
      </c>
      <c r="F82" s="12">
        <v>692</v>
      </c>
    </row>
    <row r="83" spans="1:6" ht="25.5">
      <c r="A83" s="1" t="s">
        <v>513</v>
      </c>
      <c r="B83" s="60">
        <v>1.03</v>
      </c>
      <c r="C83" s="60">
        <v>1.0389999999999999</v>
      </c>
      <c r="D83" s="60">
        <v>1.03</v>
      </c>
      <c r="E83" s="60">
        <v>1.0329999999999999</v>
      </c>
      <c r="F83" s="12">
        <v>696</v>
      </c>
    </row>
    <row r="84" spans="1:6">
      <c r="A84" s="1" t="s">
        <v>964</v>
      </c>
      <c r="B84" s="60">
        <v>1.032</v>
      </c>
      <c r="C84" s="60">
        <v>1.028</v>
      </c>
      <c r="D84" s="60">
        <v>1.022</v>
      </c>
      <c r="E84" s="60">
        <v>1.0249999999999999</v>
      </c>
      <c r="F84" s="12">
        <v>645</v>
      </c>
    </row>
    <row r="85" spans="1:6">
      <c r="A85" s="1" t="s">
        <v>965</v>
      </c>
      <c r="B85" s="60">
        <v>1.032</v>
      </c>
      <c r="C85" s="60">
        <v>1.028</v>
      </c>
      <c r="D85" s="60">
        <v>1.022</v>
      </c>
      <c r="E85" s="60">
        <v>1.0249999999999999</v>
      </c>
      <c r="F85" s="12">
        <v>639</v>
      </c>
    </row>
    <row r="86" spans="1:6">
      <c r="A86" s="1" t="s">
        <v>514</v>
      </c>
      <c r="B86" s="60">
        <v>1</v>
      </c>
      <c r="C86" s="60">
        <v>1</v>
      </c>
      <c r="D86" s="60">
        <v>1</v>
      </c>
      <c r="E86" s="60">
        <v>1</v>
      </c>
      <c r="F86" s="12">
        <v>632</v>
      </c>
    </row>
    <row r="87" spans="1:6">
      <c r="A87" s="1" t="s">
        <v>966</v>
      </c>
      <c r="B87" s="60">
        <v>1.032</v>
      </c>
      <c r="C87" s="60">
        <v>1.028</v>
      </c>
      <c r="D87" s="60">
        <v>1.022</v>
      </c>
      <c r="E87" s="60">
        <v>1.0249999999999999</v>
      </c>
      <c r="F87" s="12">
        <v>716</v>
      </c>
    </row>
    <row r="88" spans="1:6">
      <c r="A88" s="1" t="s">
        <v>346</v>
      </c>
      <c r="B88" s="60">
        <v>1.042</v>
      </c>
      <c r="C88" s="60">
        <v>1.038</v>
      </c>
      <c r="D88" s="60">
        <v>1.0309999999999999</v>
      </c>
      <c r="E88" s="60">
        <v>1.034</v>
      </c>
      <c r="F88" s="12">
        <v>703</v>
      </c>
    </row>
    <row r="89" spans="1:6">
      <c r="A89" s="1" t="s">
        <v>967</v>
      </c>
      <c r="B89" s="60">
        <v>1.032</v>
      </c>
      <c r="C89" s="60">
        <v>1.028</v>
      </c>
      <c r="D89" s="60">
        <v>1.022</v>
      </c>
      <c r="E89" s="60">
        <v>1.0249999999999999</v>
      </c>
      <c r="F89" s="12">
        <v>654</v>
      </c>
    </row>
    <row r="90" spans="1:6">
      <c r="A90" s="1" t="s">
        <v>968</v>
      </c>
      <c r="B90" s="60">
        <v>1.032</v>
      </c>
      <c r="C90" s="60">
        <v>1.028</v>
      </c>
      <c r="D90" s="60">
        <v>1.022</v>
      </c>
      <c r="E90" s="60">
        <v>1.0249999999999999</v>
      </c>
      <c r="F90" s="12">
        <v>717</v>
      </c>
    </row>
    <row r="91" spans="1:6" ht="25.5">
      <c r="A91" s="1" t="s">
        <v>969</v>
      </c>
      <c r="B91" s="60">
        <v>1.032</v>
      </c>
      <c r="C91" s="60">
        <v>1.028</v>
      </c>
      <c r="D91" s="60">
        <v>1.022</v>
      </c>
      <c r="E91" s="60">
        <v>1.0249999999999999</v>
      </c>
      <c r="F91" s="12">
        <v>642</v>
      </c>
    </row>
    <row r="93" spans="1:6">
      <c r="A93" s="110" t="s">
        <v>86</v>
      </c>
      <c r="B93" s="111"/>
      <c r="C93" s="111"/>
      <c r="D93" s="111"/>
      <c r="E93" s="111"/>
      <c r="F93" s="112"/>
    </row>
    <row r="94" spans="1:6">
      <c r="A94" s="110" t="s">
        <v>84</v>
      </c>
      <c r="B94" s="111"/>
      <c r="C94" s="111"/>
      <c r="D94" s="111"/>
      <c r="E94" s="111"/>
      <c r="F94" s="112"/>
    </row>
    <row r="95" spans="1:6">
      <c r="A95" s="28" t="s">
        <v>82</v>
      </c>
      <c r="B95" s="28" t="s">
        <v>77</v>
      </c>
      <c r="C95" s="28" t="s">
        <v>78</v>
      </c>
      <c r="D95" s="28" t="s">
        <v>79</v>
      </c>
      <c r="E95" s="28" t="s">
        <v>80</v>
      </c>
      <c r="F95" s="28" t="s">
        <v>81</v>
      </c>
    </row>
    <row r="96" spans="1:6" ht="25.5">
      <c r="A96" s="1" t="s">
        <v>970</v>
      </c>
      <c r="B96" s="60">
        <v>1.032</v>
      </c>
      <c r="C96" s="60">
        <v>1.028</v>
      </c>
      <c r="D96" s="60">
        <v>1.022</v>
      </c>
      <c r="E96" s="60">
        <v>1.0249999999999999</v>
      </c>
      <c r="F96" s="12">
        <v>776</v>
      </c>
    </row>
    <row r="97" spans="1:6">
      <c r="A97" s="1" t="s">
        <v>515</v>
      </c>
      <c r="B97" s="60">
        <v>1.0369999999999999</v>
      </c>
      <c r="C97" s="60">
        <v>1.034</v>
      </c>
      <c r="D97" s="60">
        <v>1.038</v>
      </c>
      <c r="E97" s="60">
        <v>1.038</v>
      </c>
      <c r="F97" s="12">
        <v>764</v>
      </c>
    </row>
    <row r="98" spans="1:6">
      <c r="A98" s="1" t="s">
        <v>971</v>
      </c>
      <c r="B98" s="60">
        <v>1.032</v>
      </c>
      <c r="C98" s="60">
        <v>1.028</v>
      </c>
      <c r="D98" s="60">
        <v>1.022</v>
      </c>
      <c r="E98" s="60">
        <v>1.0249999999999999</v>
      </c>
      <c r="F98" s="12">
        <v>666</v>
      </c>
    </row>
    <row r="99" spans="1:6">
      <c r="A99" s="1" t="s">
        <v>972</v>
      </c>
      <c r="B99" s="60">
        <v>1.032</v>
      </c>
      <c r="C99" s="60">
        <v>1.028</v>
      </c>
      <c r="D99" s="60">
        <v>1.022</v>
      </c>
      <c r="E99" s="60">
        <v>1.0249999999999999</v>
      </c>
      <c r="F99" s="12">
        <v>777</v>
      </c>
    </row>
    <row r="100" spans="1:6">
      <c r="A100" s="1" t="s">
        <v>516</v>
      </c>
      <c r="B100" s="60">
        <v>1.0449999999999999</v>
      </c>
      <c r="C100" s="60">
        <v>1.0609999999999999</v>
      </c>
      <c r="D100" s="60">
        <v>1</v>
      </c>
      <c r="E100" s="60">
        <v>1.06</v>
      </c>
      <c r="F100" s="12">
        <v>765</v>
      </c>
    </row>
    <row r="101" spans="1:6">
      <c r="A101" s="1" t="s">
        <v>973</v>
      </c>
      <c r="B101" s="60">
        <v>1.032</v>
      </c>
      <c r="C101" s="60">
        <v>1.028</v>
      </c>
      <c r="D101" s="60">
        <v>1.022</v>
      </c>
      <c r="E101" s="60">
        <v>1.0249999999999999</v>
      </c>
      <c r="F101" s="12">
        <v>745</v>
      </c>
    </row>
    <row r="102" spans="1:6">
      <c r="A102" s="1" t="s">
        <v>974</v>
      </c>
      <c r="B102" s="60">
        <v>1.02</v>
      </c>
      <c r="C102" s="60">
        <v>1.02</v>
      </c>
      <c r="D102" s="60">
        <v>1</v>
      </c>
      <c r="E102" s="60">
        <v>1.0189999999999999</v>
      </c>
      <c r="F102" s="12">
        <v>7158</v>
      </c>
    </row>
    <row r="103" spans="1:6">
      <c r="A103" s="1" t="s">
        <v>517</v>
      </c>
      <c r="B103" s="60">
        <v>1.002</v>
      </c>
      <c r="C103" s="60">
        <v>1.004</v>
      </c>
      <c r="D103" s="60">
        <v>1</v>
      </c>
      <c r="E103" s="60">
        <v>1.004</v>
      </c>
      <c r="F103" s="12">
        <v>751</v>
      </c>
    </row>
    <row r="104" spans="1:6">
      <c r="A104" s="1" t="s">
        <v>518</v>
      </c>
      <c r="B104" s="60">
        <v>1.036</v>
      </c>
      <c r="C104" s="60">
        <v>1.0309999999999999</v>
      </c>
      <c r="D104" s="60">
        <v>1.0369999999999999</v>
      </c>
      <c r="E104" s="60">
        <v>1.036</v>
      </c>
      <c r="F104" s="12">
        <v>766</v>
      </c>
    </row>
    <row r="105" spans="1:6">
      <c r="A105" s="1" t="s">
        <v>975</v>
      </c>
      <c r="B105" s="60">
        <v>1.032</v>
      </c>
      <c r="C105" s="60">
        <v>1.028</v>
      </c>
      <c r="D105" s="60">
        <v>1.022</v>
      </c>
      <c r="E105" s="60">
        <v>1.0249999999999999</v>
      </c>
      <c r="F105" s="12">
        <v>744</v>
      </c>
    </row>
    <row r="106" spans="1:6">
      <c r="A106" s="1" t="s">
        <v>519</v>
      </c>
      <c r="B106" s="60">
        <v>1.028</v>
      </c>
      <c r="C106" s="60">
        <v>1.028</v>
      </c>
      <c r="D106" s="60">
        <v>1.0269999999999999</v>
      </c>
      <c r="E106" s="60">
        <v>1.0269999999999999</v>
      </c>
      <c r="F106" s="12">
        <v>753</v>
      </c>
    </row>
    <row r="107" spans="1:6" ht="25.5">
      <c r="A107" s="1" t="s">
        <v>976</v>
      </c>
      <c r="B107" s="60">
        <v>1.032</v>
      </c>
      <c r="C107" s="60">
        <v>1.028</v>
      </c>
      <c r="D107" s="60">
        <v>1.022</v>
      </c>
      <c r="E107" s="60">
        <v>1.0249999999999999</v>
      </c>
      <c r="F107" s="12">
        <v>727</v>
      </c>
    </row>
    <row r="108" spans="1:6" ht="25.5">
      <c r="A108" s="1" t="s">
        <v>977</v>
      </c>
      <c r="B108" s="60">
        <v>1.032</v>
      </c>
      <c r="C108" s="60">
        <v>1.028</v>
      </c>
      <c r="D108" s="60">
        <v>1.022</v>
      </c>
      <c r="E108" s="60">
        <v>1.0249999999999999</v>
      </c>
      <c r="F108" s="12">
        <v>733</v>
      </c>
    </row>
    <row r="109" spans="1:6">
      <c r="A109" s="1" t="s">
        <v>520</v>
      </c>
      <c r="B109" s="60">
        <v>1.0660000000000001</v>
      </c>
      <c r="C109" s="60">
        <v>1.0620000000000001</v>
      </c>
      <c r="D109" s="60">
        <v>1.0720000000000001</v>
      </c>
      <c r="E109" s="60">
        <v>1.069</v>
      </c>
      <c r="F109" s="12">
        <v>767</v>
      </c>
    </row>
    <row r="110" spans="1:6" ht="25.5">
      <c r="A110" s="1" t="s">
        <v>521</v>
      </c>
      <c r="B110" s="60">
        <v>1.056</v>
      </c>
      <c r="C110" s="60">
        <v>1.056</v>
      </c>
      <c r="D110" s="60">
        <v>1.0549999999999999</v>
      </c>
      <c r="E110" s="60">
        <v>1.0549999999999999</v>
      </c>
      <c r="F110" s="12">
        <v>752</v>
      </c>
    </row>
    <row r="111" spans="1:6">
      <c r="A111" s="1" t="s">
        <v>522</v>
      </c>
      <c r="B111" s="60">
        <v>1.032</v>
      </c>
      <c r="C111" s="60">
        <v>1.028</v>
      </c>
      <c r="D111" s="60">
        <v>1.022</v>
      </c>
      <c r="E111" s="60">
        <v>1.0249999999999999</v>
      </c>
      <c r="F111" s="12">
        <v>754</v>
      </c>
    </row>
    <row r="112" spans="1:6">
      <c r="A112" s="1" t="s">
        <v>523</v>
      </c>
      <c r="B112" s="60">
        <v>1.032</v>
      </c>
      <c r="C112" s="60">
        <v>1.028</v>
      </c>
      <c r="D112" s="60">
        <v>1.022</v>
      </c>
      <c r="E112" s="60">
        <v>1.0249999999999999</v>
      </c>
      <c r="F112" s="12">
        <v>762</v>
      </c>
    </row>
    <row r="113" spans="1:6" ht="25.5">
      <c r="A113" s="1" t="s">
        <v>978</v>
      </c>
      <c r="B113" s="60">
        <v>1.032</v>
      </c>
      <c r="C113" s="60">
        <v>1.028</v>
      </c>
      <c r="D113" s="60">
        <v>1.022</v>
      </c>
      <c r="E113" s="60">
        <v>1.0249999999999999</v>
      </c>
      <c r="F113" s="12">
        <v>735</v>
      </c>
    </row>
    <row r="114" spans="1:6">
      <c r="A114" s="1" t="s">
        <v>979</v>
      </c>
      <c r="B114" s="60">
        <v>1.032</v>
      </c>
      <c r="C114" s="60">
        <v>1.028</v>
      </c>
      <c r="D114" s="60">
        <v>1.022</v>
      </c>
      <c r="E114" s="60">
        <v>1.0249999999999999</v>
      </c>
      <c r="F114" s="12">
        <v>738</v>
      </c>
    </row>
    <row r="115" spans="1:6">
      <c r="A115" s="1" t="s">
        <v>524</v>
      </c>
      <c r="B115" s="60">
        <v>1.004</v>
      </c>
      <c r="C115" s="60">
        <v>1.0089999999999999</v>
      </c>
      <c r="D115" s="60">
        <v>1</v>
      </c>
      <c r="E115" s="60">
        <v>1.0109999999999999</v>
      </c>
      <c r="F115" s="12">
        <v>741</v>
      </c>
    </row>
    <row r="116" spans="1:6">
      <c r="A116" s="1" t="s">
        <v>525</v>
      </c>
      <c r="B116" s="60">
        <v>1.06</v>
      </c>
      <c r="C116" s="60">
        <v>1.06</v>
      </c>
      <c r="D116" s="60">
        <v>1.0640000000000001</v>
      </c>
      <c r="E116" s="60">
        <v>1.0640000000000001</v>
      </c>
      <c r="F116" s="12">
        <v>768</v>
      </c>
    </row>
    <row r="117" spans="1:6">
      <c r="A117" s="1" t="s">
        <v>526</v>
      </c>
      <c r="B117" s="60">
        <v>1.0640000000000001</v>
      </c>
      <c r="C117" s="60">
        <v>1.0640000000000001</v>
      </c>
      <c r="D117" s="60">
        <v>1.0649999999999999</v>
      </c>
      <c r="E117" s="60">
        <v>1.0649999999999999</v>
      </c>
      <c r="F117" s="12">
        <v>769</v>
      </c>
    </row>
    <row r="118" spans="1:6">
      <c r="A118" s="1" t="s">
        <v>527</v>
      </c>
      <c r="B118" s="60">
        <v>1.0389999999999999</v>
      </c>
      <c r="C118" s="60">
        <v>1.0389999999999999</v>
      </c>
      <c r="D118" s="60">
        <v>1.0449999999999999</v>
      </c>
      <c r="E118" s="60">
        <v>1.0449999999999999</v>
      </c>
      <c r="F118" s="12">
        <v>770</v>
      </c>
    </row>
    <row r="119" spans="1:6">
      <c r="A119" s="1" t="s">
        <v>528</v>
      </c>
      <c r="B119" s="60">
        <v>1.012</v>
      </c>
      <c r="C119" s="60">
        <v>1.0109999999999999</v>
      </c>
      <c r="D119" s="60">
        <v>1.008</v>
      </c>
      <c r="E119" s="60">
        <v>1.01</v>
      </c>
      <c r="F119" s="12">
        <v>763</v>
      </c>
    </row>
    <row r="120" spans="1:6" ht="25.5">
      <c r="A120" s="1" t="s">
        <v>980</v>
      </c>
      <c r="B120" s="60">
        <v>1.032</v>
      </c>
      <c r="C120" s="60">
        <v>1.028</v>
      </c>
      <c r="D120" s="60">
        <v>1.022</v>
      </c>
      <c r="E120" s="60">
        <v>1.0249999999999999</v>
      </c>
      <c r="F120" s="12">
        <v>778</v>
      </c>
    </row>
    <row r="121" spans="1:6">
      <c r="A121" s="1" t="s">
        <v>529</v>
      </c>
      <c r="B121" s="60">
        <v>1.032</v>
      </c>
      <c r="C121" s="60">
        <v>1.028</v>
      </c>
      <c r="D121" s="60">
        <v>1.022</v>
      </c>
      <c r="E121" s="60">
        <v>1.0249999999999999</v>
      </c>
      <c r="F121" s="12">
        <v>761</v>
      </c>
    </row>
    <row r="122" spans="1:6">
      <c r="A122" s="1" t="s">
        <v>530</v>
      </c>
      <c r="B122" s="60">
        <v>1.0349999999999999</v>
      </c>
      <c r="C122" s="60">
        <v>1.034</v>
      </c>
      <c r="D122" s="60">
        <v>1.034</v>
      </c>
      <c r="E122" s="60">
        <v>1.034</v>
      </c>
      <c r="F122" s="12">
        <v>760</v>
      </c>
    </row>
    <row r="123" spans="1:6" ht="25.5">
      <c r="A123" s="1" t="s">
        <v>981</v>
      </c>
      <c r="B123" s="60">
        <v>1.042</v>
      </c>
      <c r="C123" s="60">
        <v>1.038</v>
      </c>
      <c r="D123" s="60">
        <v>1.0309999999999999</v>
      </c>
      <c r="E123" s="60">
        <v>1.034</v>
      </c>
      <c r="F123" s="12">
        <v>746</v>
      </c>
    </row>
    <row r="124" spans="1:6" ht="25.5">
      <c r="A124" s="1" t="s">
        <v>982</v>
      </c>
      <c r="B124" s="60">
        <v>1.032</v>
      </c>
      <c r="C124" s="60">
        <v>1.028</v>
      </c>
      <c r="D124" s="60">
        <v>1.022</v>
      </c>
      <c r="E124" s="60">
        <v>1.0249999999999999</v>
      </c>
      <c r="F124" s="12">
        <v>732</v>
      </c>
    </row>
    <row r="125" spans="1:6">
      <c r="A125" s="1" t="s">
        <v>531</v>
      </c>
      <c r="B125" s="60">
        <v>1.0269999999999999</v>
      </c>
      <c r="C125" s="60">
        <v>1.03</v>
      </c>
      <c r="D125" s="60">
        <v>1.028</v>
      </c>
      <c r="E125" s="60">
        <v>1.0269999999999999</v>
      </c>
      <c r="F125" s="12">
        <v>711</v>
      </c>
    </row>
    <row r="126" spans="1:6">
      <c r="A126" s="1" t="s">
        <v>983</v>
      </c>
      <c r="B126" s="60">
        <v>1.042</v>
      </c>
      <c r="C126" s="60">
        <v>1.038</v>
      </c>
      <c r="D126" s="60">
        <v>1.0309999999999999</v>
      </c>
      <c r="E126" s="60">
        <v>1.034</v>
      </c>
      <c r="F126" s="12">
        <v>772</v>
      </c>
    </row>
    <row r="127" spans="1:6" ht="25.5">
      <c r="A127" s="1" t="s">
        <v>984</v>
      </c>
      <c r="B127" s="60">
        <v>1.032</v>
      </c>
      <c r="C127" s="60">
        <v>1.028</v>
      </c>
      <c r="D127" s="60">
        <v>1.022</v>
      </c>
      <c r="E127" s="60">
        <v>1.0249999999999999</v>
      </c>
      <c r="F127" s="12">
        <v>726</v>
      </c>
    </row>
    <row r="128" spans="1:6" ht="25.5">
      <c r="A128" s="1" t="s">
        <v>985</v>
      </c>
      <c r="B128" s="60">
        <v>1.032</v>
      </c>
      <c r="C128" s="60">
        <v>1.028</v>
      </c>
      <c r="D128" s="60">
        <v>1.022</v>
      </c>
      <c r="E128" s="60">
        <v>1.0249999999999999</v>
      </c>
      <c r="F128" s="12">
        <v>734</v>
      </c>
    </row>
    <row r="129" spans="1:6">
      <c r="A129" s="1" t="s">
        <v>986</v>
      </c>
      <c r="B129" s="60">
        <v>1.032</v>
      </c>
      <c r="C129" s="60">
        <v>1.028</v>
      </c>
      <c r="D129" s="60">
        <v>1.022</v>
      </c>
      <c r="E129" s="60">
        <v>1.0249999999999999</v>
      </c>
      <c r="F129" s="12">
        <v>736</v>
      </c>
    </row>
    <row r="130" spans="1:6">
      <c r="A130" s="1" t="s">
        <v>987</v>
      </c>
      <c r="B130" s="60">
        <v>1.032</v>
      </c>
      <c r="C130" s="60">
        <v>1.028</v>
      </c>
      <c r="D130" s="60">
        <v>1.022</v>
      </c>
      <c r="E130" s="60">
        <v>1.0249999999999999</v>
      </c>
      <c r="F130" s="12">
        <v>723</v>
      </c>
    </row>
    <row r="131" spans="1:6">
      <c r="A131" s="1" t="s">
        <v>988</v>
      </c>
      <c r="B131" s="60">
        <v>1.042</v>
      </c>
      <c r="C131" s="60">
        <v>1.038</v>
      </c>
      <c r="D131" s="60">
        <v>1.0309999999999999</v>
      </c>
      <c r="E131" s="60">
        <v>1.034</v>
      </c>
      <c r="F131" s="12">
        <v>722</v>
      </c>
    </row>
    <row r="132" spans="1:6">
      <c r="A132" s="1" t="s">
        <v>532</v>
      </c>
      <c r="B132" s="60">
        <v>1.0329999999999999</v>
      </c>
      <c r="C132" s="60">
        <v>1.032</v>
      </c>
      <c r="D132" s="60">
        <v>1.032</v>
      </c>
      <c r="E132" s="60">
        <v>1.032</v>
      </c>
      <c r="F132" s="12">
        <v>758</v>
      </c>
    </row>
    <row r="133" spans="1:6">
      <c r="A133" s="1" t="s">
        <v>533</v>
      </c>
      <c r="B133" s="60">
        <v>1.034</v>
      </c>
      <c r="C133" s="60">
        <v>1.0349999999999999</v>
      </c>
      <c r="D133" s="60">
        <v>1.0349999999999999</v>
      </c>
      <c r="E133" s="60">
        <v>1.0349999999999999</v>
      </c>
      <c r="F133" s="12">
        <v>775</v>
      </c>
    </row>
    <row r="134" spans="1:6">
      <c r="A134" s="1" t="s">
        <v>534</v>
      </c>
      <c r="B134" s="60">
        <v>1</v>
      </c>
      <c r="C134" s="60">
        <v>1</v>
      </c>
      <c r="D134" s="60">
        <v>1</v>
      </c>
      <c r="E134" s="60">
        <v>1</v>
      </c>
      <c r="F134" s="12">
        <v>693</v>
      </c>
    </row>
    <row r="135" spans="1:6" ht="25.5">
      <c r="A135" s="1" t="s">
        <v>989</v>
      </c>
      <c r="B135" s="60">
        <v>1.032</v>
      </c>
      <c r="C135" s="60">
        <v>1.028</v>
      </c>
      <c r="D135" s="60">
        <v>1.022</v>
      </c>
      <c r="E135" s="60">
        <v>1.0249999999999999</v>
      </c>
      <c r="F135" s="12">
        <v>728</v>
      </c>
    </row>
    <row r="136" spans="1:6" ht="25.5">
      <c r="A136" s="1" t="s">
        <v>990</v>
      </c>
      <c r="B136" s="60">
        <v>1.032</v>
      </c>
      <c r="C136" s="60">
        <v>1.028</v>
      </c>
      <c r="D136" s="60">
        <v>1.022</v>
      </c>
      <c r="E136" s="60">
        <v>1.0249999999999999</v>
      </c>
      <c r="F136" s="12">
        <v>724</v>
      </c>
    </row>
    <row r="137" spans="1:6" ht="25.5">
      <c r="A137" s="1" t="s">
        <v>535</v>
      </c>
      <c r="B137" s="60">
        <v>1.0349999999999999</v>
      </c>
      <c r="C137" s="60">
        <v>1.0349999999999999</v>
      </c>
      <c r="D137" s="60">
        <v>1.0349999999999999</v>
      </c>
      <c r="E137" s="60">
        <v>1.0349999999999999</v>
      </c>
      <c r="F137" s="12">
        <v>757</v>
      </c>
    </row>
    <row r="138" spans="1:6">
      <c r="A138" s="1" t="s">
        <v>991</v>
      </c>
      <c r="B138" s="60">
        <v>1.032</v>
      </c>
      <c r="C138" s="60">
        <v>1.028</v>
      </c>
      <c r="D138" s="60">
        <v>1.022</v>
      </c>
      <c r="E138" s="60">
        <v>1.0249999999999999</v>
      </c>
      <c r="F138" s="12">
        <v>779</v>
      </c>
    </row>
    <row r="139" spans="1:6">
      <c r="A139" s="1" t="s">
        <v>992</v>
      </c>
      <c r="B139" s="60">
        <v>1.032</v>
      </c>
      <c r="C139" s="60">
        <v>1.028</v>
      </c>
      <c r="D139" s="60">
        <v>1.022</v>
      </c>
      <c r="E139" s="60">
        <v>1.0249999999999999</v>
      </c>
      <c r="F139" s="12">
        <v>737</v>
      </c>
    </row>
    <row r="140" spans="1:6" ht="25.5">
      <c r="A140" s="1" t="s">
        <v>993</v>
      </c>
      <c r="B140" s="60">
        <v>1.032</v>
      </c>
      <c r="C140" s="60">
        <v>1.028</v>
      </c>
      <c r="D140" s="60">
        <v>1.022</v>
      </c>
      <c r="E140" s="60">
        <v>1.0249999999999999</v>
      </c>
      <c r="F140" s="12">
        <v>780</v>
      </c>
    </row>
    <row r="141" spans="1:6" ht="25.5">
      <c r="A141" s="1" t="s">
        <v>994</v>
      </c>
      <c r="B141" s="60">
        <v>1.032</v>
      </c>
      <c r="C141" s="60">
        <v>1.028</v>
      </c>
      <c r="D141" s="60">
        <v>1.022</v>
      </c>
      <c r="E141" s="60">
        <v>1.0249999999999999</v>
      </c>
      <c r="F141" s="12">
        <v>725</v>
      </c>
    </row>
  </sheetData>
  <mergeCells count="9">
    <mergeCell ref="B8:E8"/>
    <mergeCell ref="A2:E2"/>
    <mergeCell ref="A3:A4"/>
    <mergeCell ref="A94:F94"/>
    <mergeCell ref="A11:F11"/>
    <mergeCell ref="A12:F12"/>
    <mergeCell ref="A93:F93"/>
    <mergeCell ref="A23:F23"/>
    <mergeCell ref="A24:F24"/>
  </mergeCells>
  <phoneticPr fontId="7" type="noConversion"/>
  <hyperlinks>
    <hyperlink ref="A1" location="Overview!A1" display="Back to Overview"/>
  </hyperlinks>
  <pageMargins left="0.70866141732283472" right="0.70866141732283472" top="0.74803149606299213" bottom="0.74803149606299213" header="0.31496062992125984" footer="0.31496062992125984"/>
  <pageSetup paperSize="9" scale="85" fitToHeight="0" orientation="portrait" r:id="rId1"/>
  <headerFooter differentFirst="1" scaleWithDoc="0">
    <oddFooter>&amp;C&amp;P of &amp;N</oddFooter>
    <firstHeader>&amp;L
Annex 5 – Schedule of Line Loss Factors</firstHeader>
    <firstFooter>&amp;C&amp;P of &amp;N</firstFooter>
  </headerFooter>
</worksheet>
</file>

<file path=xl/worksheets/sheet7.xml><?xml version="1.0" encoding="utf-8"?>
<worksheet xmlns="http://schemas.openxmlformats.org/spreadsheetml/2006/main" xmlns:r="http://schemas.openxmlformats.org/officeDocument/2006/relationships">
  <sheetPr>
    <pageSetUpPr fitToPage="1"/>
  </sheetPr>
  <dimension ref="A1:I380"/>
  <sheetViews>
    <sheetView zoomScale="70" zoomScaleNormal="70" zoomScaleSheetLayoutView="100" workbookViewId="0">
      <selection activeCell="B77" sqref="B77"/>
    </sheetView>
  </sheetViews>
  <sheetFormatPr defaultRowHeight="27.75" customHeight="1"/>
  <cols>
    <col min="1" max="1" width="32" style="2" customWidth="1"/>
    <col min="2" max="2" width="44.5703125" style="2" customWidth="1"/>
    <col min="3" max="5" width="18.5703125" style="3" customWidth="1"/>
    <col min="6" max="6" width="18.5703125" style="10" customWidth="1"/>
    <col min="7" max="7" width="15.5703125" style="2" customWidth="1"/>
    <col min="8" max="16384" width="9.140625" style="2"/>
  </cols>
  <sheetData>
    <row r="1" spans="1:9" ht="27.75" customHeight="1">
      <c r="A1" s="19" t="s">
        <v>119</v>
      </c>
      <c r="B1" s="3"/>
      <c r="C1" s="2"/>
      <c r="F1" s="3"/>
      <c r="G1" s="10"/>
      <c r="H1" s="4"/>
      <c r="I1" s="4"/>
    </row>
    <row r="2" spans="1:9" s="11" customFormat="1" ht="22.5" customHeight="1">
      <c r="A2" s="113" t="str">
        <f>Overview!B4&amp; " - Effective from "&amp;Overview!D4&amp;" - "&amp;Overview!E4&amp;" Nodal/Zonal charges"</f>
        <v>Western Power Distribution (South West) plc - Effective from April 2012 -  Nodal/Zonal charges</v>
      </c>
      <c r="B2" s="114"/>
      <c r="C2" s="114"/>
      <c r="D2" s="114"/>
      <c r="E2" s="114"/>
      <c r="F2" s="115"/>
    </row>
    <row r="3" spans="1:9" ht="60.75" customHeight="1">
      <c r="A3" s="28" t="s">
        <v>61</v>
      </c>
      <c r="B3" s="28" t="s">
        <v>62</v>
      </c>
      <c r="C3" s="28" t="s">
        <v>63</v>
      </c>
      <c r="D3" s="28" t="s">
        <v>64</v>
      </c>
      <c r="E3" s="28" t="s">
        <v>65</v>
      </c>
      <c r="F3" s="28" t="s">
        <v>66</v>
      </c>
    </row>
    <row r="4" spans="1:9" ht="21.75" customHeight="1">
      <c r="A4" s="7" t="s">
        <v>536</v>
      </c>
      <c r="B4" s="8"/>
      <c r="C4" s="79">
        <v>0.40844728989027373</v>
      </c>
      <c r="D4" s="79">
        <v>6.9547228267125361</v>
      </c>
      <c r="E4" s="79">
        <v>0</v>
      </c>
      <c r="F4" s="79">
        <v>-8.3103927269200933E-3</v>
      </c>
    </row>
    <row r="5" spans="1:9" ht="21.75" customHeight="1">
      <c r="A5" s="7" t="s">
        <v>537</v>
      </c>
      <c r="B5" s="8"/>
      <c r="C5" s="79">
        <v>0.58331909045713537</v>
      </c>
      <c r="D5" s="79">
        <v>1.8165170922158402</v>
      </c>
      <c r="E5" s="79">
        <v>0.32704443659498966</v>
      </c>
      <c r="F5" s="79">
        <v>-8.5116901698830474E-3</v>
      </c>
    </row>
    <row r="6" spans="1:9" ht="21.75" customHeight="1">
      <c r="A6" s="7" t="s">
        <v>538</v>
      </c>
      <c r="B6" s="8"/>
      <c r="C6" s="79">
        <v>-1.7310873610484282E-3</v>
      </c>
      <c r="D6" s="79">
        <v>1.0760120491459289</v>
      </c>
      <c r="E6" s="79">
        <v>0</v>
      </c>
      <c r="F6" s="79">
        <v>9.8149454998341969E-3</v>
      </c>
    </row>
    <row r="7" spans="1:9" ht="21.75" customHeight="1">
      <c r="A7" s="7" t="s">
        <v>539</v>
      </c>
      <c r="B7" s="8"/>
      <c r="C7" s="79">
        <v>5.9020965445572902</v>
      </c>
      <c r="D7" s="79">
        <v>2.0757057084080506</v>
      </c>
      <c r="E7" s="79">
        <v>0</v>
      </c>
      <c r="F7" s="79">
        <v>-1.8645109586081829E-2</v>
      </c>
    </row>
    <row r="8" spans="1:9" ht="21.75" customHeight="1">
      <c r="A8" s="7" t="s">
        <v>540</v>
      </c>
      <c r="B8" s="8"/>
      <c r="C8" s="79">
        <v>1.9684253142473449</v>
      </c>
      <c r="D8" s="79">
        <v>5.4788889085305605</v>
      </c>
      <c r="E8" s="79">
        <v>0</v>
      </c>
      <c r="F8" s="79">
        <v>1.9946355820462152E-2</v>
      </c>
    </row>
    <row r="9" spans="1:9" ht="21.75" customHeight="1">
      <c r="A9" s="7" t="s">
        <v>541</v>
      </c>
      <c r="B9" s="8"/>
      <c r="C9" s="79">
        <v>2.1154425714211191</v>
      </c>
      <c r="D9" s="79">
        <v>5.5065095045296664</v>
      </c>
      <c r="E9" s="79">
        <v>0</v>
      </c>
      <c r="F9" s="79">
        <v>1.9768971365504304E-2</v>
      </c>
    </row>
    <row r="10" spans="1:9" ht="21.75" customHeight="1">
      <c r="A10" s="7" t="s">
        <v>542</v>
      </c>
      <c r="B10" s="8"/>
      <c r="C10" s="79">
        <v>2.1798299720074032</v>
      </c>
      <c r="D10" s="79">
        <v>2.0361719353861973</v>
      </c>
      <c r="E10" s="79">
        <v>1.3478106570465906</v>
      </c>
      <c r="F10" s="79">
        <v>-1.8476049362319474E-2</v>
      </c>
    </row>
    <row r="11" spans="1:9" ht="21.75" customHeight="1">
      <c r="A11" s="7" t="s">
        <v>543</v>
      </c>
      <c r="B11" s="8"/>
      <c r="C11" s="79">
        <v>1.1375849927056449</v>
      </c>
      <c r="D11" s="79">
        <v>2.6284186405544303</v>
      </c>
      <c r="E11" s="79">
        <v>-4.7676838372598743E-3</v>
      </c>
      <c r="F11" s="79">
        <v>2.0208518465547203E-2</v>
      </c>
    </row>
    <row r="12" spans="1:9" ht="21.75" customHeight="1">
      <c r="A12" s="7" t="s">
        <v>544</v>
      </c>
      <c r="B12" s="8"/>
      <c r="C12" s="79">
        <v>0.8923038688453675</v>
      </c>
      <c r="D12" s="79">
        <v>0.88881954453830647</v>
      </c>
      <c r="E12" s="79">
        <v>0.1552898864817962</v>
      </c>
      <c r="F12" s="79">
        <v>-3.9225857105263912E-2</v>
      </c>
    </row>
    <row r="13" spans="1:9" ht="21.75" customHeight="1">
      <c r="A13" s="7" t="s">
        <v>545</v>
      </c>
      <c r="B13" s="8"/>
      <c r="C13" s="79">
        <v>0.15772558787970123</v>
      </c>
      <c r="D13" s="79">
        <v>10.622231320501259</v>
      </c>
      <c r="E13" s="79">
        <v>0</v>
      </c>
      <c r="F13" s="79">
        <v>1.897761157585183E-2</v>
      </c>
    </row>
    <row r="14" spans="1:9" ht="21.75" customHeight="1">
      <c r="A14" s="7" t="s">
        <v>546</v>
      </c>
      <c r="B14" s="8"/>
      <c r="C14" s="79">
        <v>0.26124879224422826</v>
      </c>
      <c r="D14" s="79">
        <v>27.895392084759898</v>
      </c>
      <c r="E14" s="79">
        <v>0</v>
      </c>
      <c r="F14" s="79">
        <v>2.0182603128577972E-2</v>
      </c>
    </row>
    <row r="15" spans="1:9" ht="21.75" customHeight="1">
      <c r="A15" s="7" t="s">
        <v>547</v>
      </c>
      <c r="B15" s="8"/>
      <c r="C15" s="79">
        <v>0.82585758147146948</v>
      </c>
      <c r="D15" s="79">
        <v>0.84412765164772241</v>
      </c>
      <c r="E15" s="79">
        <v>7.3635832317748742E-2</v>
      </c>
      <c r="F15" s="79">
        <v>-4.5375714667525227E-2</v>
      </c>
    </row>
    <row r="16" spans="1:9" ht="21.75" customHeight="1">
      <c r="A16" s="7" t="s">
        <v>548</v>
      </c>
      <c r="B16" s="8"/>
      <c r="C16" s="79">
        <v>12.042017303243609</v>
      </c>
      <c r="D16" s="79">
        <v>5.7086025051900222</v>
      </c>
      <c r="E16" s="79">
        <v>0</v>
      </c>
      <c r="F16" s="79">
        <v>1.9643042023311172E-2</v>
      </c>
    </row>
    <row r="17" spans="1:6" ht="21.75" customHeight="1">
      <c r="A17" s="7" t="s">
        <v>549</v>
      </c>
      <c r="B17" s="8"/>
      <c r="C17" s="79">
        <v>1.279941944884234</v>
      </c>
      <c r="D17" s="79">
        <v>2.18402307953686</v>
      </c>
      <c r="E17" s="79">
        <v>9.4765951850112572E-3</v>
      </c>
      <c r="F17" s="79">
        <v>2.3107735611211183E-2</v>
      </c>
    </row>
    <row r="18" spans="1:6" ht="21.75" customHeight="1">
      <c r="A18" s="7" t="s">
        <v>550</v>
      </c>
      <c r="B18" s="8"/>
      <c r="C18" s="79">
        <v>9.2634309975241838</v>
      </c>
      <c r="D18" s="79">
        <v>2.2473263286743252</v>
      </c>
      <c r="E18" s="79">
        <v>0</v>
      </c>
      <c r="F18" s="79">
        <v>2.0316196829742336E-2</v>
      </c>
    </row>
    <row r="19" spans="1:6" ht="21.75" customHeight="1">
      <c r="A19" s="7" t="s">
        <v>551</v>
      </c>
      <c r="B19" s="8"/>
      <c r="C19" s="79">
        <v>7.4241683044735121</v>
      </c>
      <c r="D19" s="79">
        <v>5.6070351513348173</v>
      </c>
      <c r="E19" s="79">
        <v>0</v>
      </c>
      <c r="F19" s="79">
        <v>1.982043105226669E-2</v>
      </c>
    </row>
    <row r="20" spans="1:6" ht="21.75" customHeight="1">
      <c r="A20" s="7" t="s">
        <v>552</v>
      </c>
      <c r="B20" s="8"/>
      <c r="C20" s="79">
        <v>0.37081422793913954</v>
      </c>
      <c r="D20" s="79">
        <v>3.9207994428316821</v>
      </c>
      <c r="E20" s="79">
        <v>3.3399599199464429</v>
      </c>
      <c r="F20" s="79">
        <v>2.0336244717599799E-2</v>
      </c>
    </row>
    <row r="21" spans="1:6" ht="21.75" customHeight="1">
      <c r="A21" s="7" t="s">
        <v>553</v>
      </c>
      <c r="B21" s="8"/>
      <c r="C21" s="79">
        <v>3.4509831522879546</v>
      </c>
      <c r="D21" s="79">
        <v>4.5373025559747431</v>
      </c>
      <c r="E21" s="79">
        <v>-3.8746441955363835</v>
      </c>
      <c r="F21" s="79">
        <v>2.0343381365344082E-2</v>
      </c>
    </row>
    <row r="22" spans="1:6" ht="21.75" customHeight="1">
      <c r="A22" s="7" t="s">
        <v>554</v>
      </c>
      <c r="B22" s="8"/>
      <c r="C22" s="79">
        <v>5.615369445930936</v>
      </c>
      <c r="D22" s="79">
        <v>0</v>
      </c>
      <c r="E22" s="79">
        <v>1.634736659752889E-2</v>
      </c>
      <c r="F22" s="79">
        <v>0</v>
      </c>
    </row>
    <row r="23" spans="1:6" ht="21.75" customHeight="1">
      <c r="A23" s="7" t="s">
        <v>555</v>
      </c>
      <c r="B23" s="8"/>
      <c r="C23" s="79">
        <v>1.6194728879595754</v>
      </c>
      <c r="D23" s="79">
        <v>2.6600534427784561</v>
      </c>
      <c r="E23" s="79">
        <v>-4.7627687785649709E-3</v>
      </c>
      <c r="F23" s="79">
        <v>2.0179802773574836E-2</v>
      </c>
    </row>
    <row r="24" spans="1:6" ht="21.75" customHeight="1">
      <c r="A24" s="7" t="s">
        <v>556</v>
      </c>
      <c r="B24" s="8"/>
      <c r="C24" s="79">
        <v>6.8601464523066422</v>
      </c>
      <c r="D24" s="79">
        <v>9.2797647702766675</v>
      </c>
      <c r="E24" s="79">
        <v>-7.7298982922932904</v>
      </c>
      <c r="F24" s="79">
        <v>4.068677446597746E-2</v>
      </c>
    </row>
    <row r="25" spans="1:6" ht="21.75" customHeight="1">
      <c r="A25" s="7" t="s">
        <v>556</v>
      </c>
      <c r="B25" s="8"/>
      <c r="C25" s="79">
        <v>6.8601464523066422</v>
      </c>
      <c r="D25" s="79">
        <v>9.2797647702766675</v>
      </c>
      <c r="E25" s="79">
        <v>-7.7298982922932904</v>
      </c>
      <c r="F25" s="79">
        <v>4.068677446597746E-2</v>
      </c>
    </row>
    <row r="26" spans="1:6" ht="21.75" customHeight="1">
      <c r="A26" s="7" t="s">
        <v>557</v>
      </c>
      <c r="B26" s="8"/>
      <c r="C26" s="79">
        <v>-0.22175578409809038</v>
      </c>
      <c r="D26" s="79">
        <v>0</v>
      </c>
      <c r="E26" s="79">
        <v>2.0015874771108041E-2</v>
      </c>
      <c r="F26" s="79">
        <v>0</v>
      </c>
    </row>
    <row r="27" spans="1:6" ht="27.75" customHeight="1">
      <c r="A27" s="7" t="s">
        <v>558</v>
      </c>
      <c r="B27" s="8"/>
      <c r="C27" s="79">
        <v>0.29721148405771419</v>
      </c>
      <c r="D27" s="79">
        <v>2.7919030266717701</v>
      </c>
      <c r="E27" s="79">
        <v>-3.2245271038142354E-6</v>
      </c>
      <c r="F27" s="79">
        <v>1.9715144211278752E-2</v>
      </c>
    </row>
    <row r="28" spans="1:6" ht="27.75" customHeight="1">
      <c r="A28" s="7" t="s">
        <v>559</v>
      </c>
      <c r="B28" s="8"/>
      <c r="C28" s="79">
        <v>4.3969874971796328</v>
      </c>
      <c r="D28" s="79">
        <v>3.6519362063969951</v>
      </c>
      <c r="E28" s="79">
        <v>2.8747799814836942E-2</v>
      </c>
      <c r="F28" s="79">
        <v>1.9799985635091069E-2</v>
      </c>
    </row>
    <row r="29" spans="1:6" ht="27.75" customHeight="1">
      <c r="A29" s="7" t="s">
        <v>560</v>
      </c>
      <c r="B29" s="8"/>
      <c r="C29" s="79">
        <v>0</v>
      </c>
      <c r="D29" s="79">
        <v>5.1353520715083869</v>
      </c>
      <c r="E29" s="79">
        <v>4.1756791427205127E-2</v>
      </c>
      <c r="F29" s="79">
        <v>0.13193011644608094</v>
      </c>
    </row>
    <row r="30" spans="1:6" ht="27.75" customHeight="1">
      <c r="A30" s="7" t="s">
        <v>561</v>
      </c>
      <c r="B30" s="8"/>
      <c r="C30" s="79">
        <v>0</v>
      </c>
      <c r="D30" s="79">
        <v>9.0208258647611483</v>
      </c>
      <c r="E30" s="79">
        <v>0</v>
      </c>
      <c r="F30" s="79">
        <v>0.14636592132505197</v>
      </c>
    </row>
    <row r="31" spans="1:6" ht="27.75" customHeight="1">
      <c r="A31" s="7" t="s">
        <v>562</v>
      </c>
      <c r="B31" s="8"/>
      <c r="C31" s="79">
        <v>2.0425600480224984</v>
      </c>
      <c r="D31" s="79">
        <v>5.2077712169308166</v>
      </c>
      <c r="E31" s="79">
        <v>0</v>
      </c>
      <c r="F31" s="79">
        <v>8.869759688197679E-3</v>
      </c>
    </row>
    <row r="32" spans="1:6" ht="27.75" customHeight="1">
      <c r="A32" s="7" t="s">
        <v>563</v>
      </c>
      <c r="B32" s="8"/>
      <c r="C32" s="79">
        <v>2.1940801814447228</v>
      </c>
      <c r="D32" s="79">
        <v>-0.44114734315479626</v>
      </c>
      <c r="E32" s="79">
        <v>0</v>
      </c>
      <c r="F32" s="79">
        <v>1.9501731151482102E-2</v>
      </c>
    </row>
    <row r="33" spans="1:6" ht="27.75" customHeight="1">
      <c r="A33" s="7" t="s">
        <v>564</v>
      </c>
      <c r="B33" s="8"/>
      <c r="C33" s="79">
        <v>-0.54884852256977046</v>
      </c>
      <c r="D33" s="79">
        <v>2.0835443398231046</v>
      </c>
      <c r="E33" s="79">
        <v>1.5289870190987516E-2</v>
      </c>
      <c r="F33" s="79">
        <v>-1.8653601556440289E-2</v>
      </c>
    </row>
    <row r="34" spans="1:6" ht="27.75" customHeight="1">
      <c r="A34" s="7" t="s">
        <v>565</v>
      </c>
      <c r="B34" s="8"/>
      <c r="C34" s="79">
        <v>0</v>
      </c>
      <c r="D34" s="79">
        <v>41.727606307770145</v>
      </c>
      <c r="E34" s="79">
        <v>0</v>
      </c>
      <c r="F34" s="79">
        <v>0.15000711915356957</v>
      </c>
    </row>
    <row r="35" spans="1:6" ht="27.75" customHeight="1">
      <c r="A35" s="7" t="s">
        <v>566</v>
      </c>
      <c r="B35" s="8"/>
      <c r="C35" s="79">
        <v>-4.6725567229128226E-2</v>
      </c>
      <c r="D35" s="79">
        <v>3.1000534786866694</v>
      </c>
      <c r="E35" s="79">
        <v>0</v>
      </c>
      <c r="F35" s="79">
        <v>1.9862896062894372E-2</v>
      </c>
    </row>
    <row r="36" spans="1:6" ht="27.75" customHeight="1">
      <c r="A36" s="7" t="s">
        <v>567</v>
      </c>
      <c r="B36" s="8"/>
      <c r="C36" s="79">
        <v>0.17225259884553731</v>
      </c>
      <c r="D36" s="79">
        <v>3.0340277282777453</v>
      </c>
      <c r="E36" s="79">
        <v>0</v>
      </c>
      <c r="F36" s="79">
        <v>1.9773374627975647E-2</v>
      </c>
    </row>
    <row r="37" spans="1:6" ht="27.75" customHeight="1">
      <c r="A37" s="7" t="s">
        <v>568</v>
      </c>
      <c r="B37" s="8"/>
      <c r="C37" s="79">
        <v>0.1398778965602322</v>
      </c>
      <c r="D37" s="79">
        <v>3.0513701643870075</v>
      </c>
      <c r="E37" s="79">
        <v>0</v>
      </c>
      <c r="F37" s="79">
        <v>1.9746224762778659E-2</v>
      </c>
    </row>
    <row r="38" spans="1:6" ht="27.75" customHeight="1">
      <c r="A38" s="7" t="s">
        <v>569</v>
      </c>
      <c r="B38" s="8"/>
      <c r="C38" s="79">
        <v>4.8172296828237382</v>
      </c>
      <c r="D38" s="79">
        <v>4.78600890526985</v>
      </c>
      <c r="E38" s="79">
        <v>-4.2711469209607822</v>
      </c>
      <c r="F38" s="79">
        <v>2.031848578225548E-2</v>
      </c>
    </row>
    <row r="39" spans="1:6" ht="27.75" customHeight="1">
      <c r="A39" s="7" t="s">
        <v>570</v>
      </c>
      <c r="B39" s="8"/>
      <c r="C39" s="79">
        <v>1.4580515694603973</v>
      </c>
      <c r="D39" s="79">
        <v>11.526386289718074</v>
      </c>
      <c r="E39" s="79">
        <v>0</v>
      </c>
      <c r="F39" s="79">
        <v>-8.2716283163261975E-3</v>
      </c>
    </row>
    <row r="40" spans="1:6" ht="27.75" customHeight="1">
      <c r="A40" s="7" t="s">
        <v>571</v>
      </c>
      <c r="B40" s="8"/>
      <c r="C40" s="79">
        <v>0.19701319130303255</v>
      </c>
      <c r="D40" s="79">
        <v>5.0038281742289117</v>
      </c>
      <c r="E40" s="79">
        <v>1.0482126026050116E-4</v>
      </c>
      <c r="F40" s="79">
        <v>2.0148997264206391E-2</v>
      </c>
    </row>
    <row r="41" spans="1:6" ht="27.75" customHeight="1">
      <c r="A41" s="7" t="s">
        <v>572</v>
      </c>
      <c r="B41" s="8"/>
      <c r="C41" s="79">
        <v>0.59874847532360531</v>
      </c>
      <c r="D41" s="79">
        <v>1.8254705181949611</v>
      </c>
      <c r="E41" s="79">
        <v>0.32525942337038671</v>
      </c>
      <c r="F41" s="79">
        <v>-8.3307230085869835E-3</v>
      </c>
    </row>
    <row r="42" spans="1:6" ht="27.75" customHeight="1">
      <c r="A42" s="7" t="s">
        <v>573</v>
      </c>
      <c r="B42" s="8"/>
      <c r="C42" s="79">
        <v>0.1832446069457031</v>
      </c>
      <c r="D42" s="79">
        <v>1.8128819120546777</v>
      </c>
      <c r="E42" s="79">
        <v>0</v>
      </c>
      <c r="F42" s="79">
        <v>1.8899547743598012E-2</v>
      </c>
    </row>
    <row r="43" spans="1:6" ht="27.75" customHeight="1">
      <c r="A43" s="7" t="s">
        <v>574</v>
      </c>
      <c r="B43" s="8"/>
      <c r="C43" s="79">
        <v>0.17067260644104013</v>
      </c>
      <c r="D43" s="79">
        <v>2.9478966082098186</v>
      </c>
      <c r="E43" s="79">
        <v>0</v>
      </c>
      <c r="F43" s="79">
        <v>1.9810205722688316E-2</v>
      </c>
    </row>
    <row r="44" spans="1:6" ht="27.75" customHeight="1">
      <c r="A44" s="7" t="s">
        <v>575</v>
      </c>
      <c r="B44" s="8"/>
      <c r="C44" s="79">
        <v>3.2241567050811799</v>
      </c>
      <c r="D44" s="79">
        <v>3.2939899178113392</v>
      </c>
      <c r="E44" s="79">
        <v>12.541127993068212</v>
      </c>
      <c r="F44" s="79">
        <v>2.0443497011931044E-2</v>
      </c>
    </row>
    <row r="45" spans="1:6" ht="27.75" customHeight="1">
      <c r="A45" s="7" t="s">
        <v>576</v>
      </c>
      <c r="B45" s="8"/>
      <c r="C45" s="79">
        <v>0.58283389969085431</v>
      </c>
      <c r="D45" s="79">
        <v>1.8144952602215125</v>
      </c>
      <c r="E45" s="79">
        <v>0.3185742840370086</v>
      </c>
      <c r="F45" s="79">
        <v>-8.3280043652623828E-3</v>
      </c>
    </row>
    <row r="46" spans="1:6" ht="27.75" customHeight="1">
      <c r="A46" s="7" t="s">
        <v>577</v>
      </c>
      <c r="B46" s="8"/>
      <c r="C46" s="79">
        <v>7.9312471641595046</v>
      </c>
      <c r="D46" s="79">
        <v>0.87827269811279685</v>
      </c>
      <c r="E46" s="79">
        <v>1.1699050779880835E-6</v>
      </c>
      <c r="F46" s="79">
        <v>1.8866257673274947E-2</v>
      </c>
    </row>
    <row r="47" spans="1:6" ht="27.75" customHeight="1">
      <c r="A47" s="7" t="s">
        <v>578</v>
      </c>
      <c r="B47" s="8"/>
      <c r="C47" s="79">
        <v>0.21430121559883339</v>
      </c>
      <c r="D47" s="79">
        <v>1.3901163995017181</v>
      </c>
      <c r="E47" s="79">
        <v>0</v>
      </c>
      <c r="F47" s="79">
        <v>3.4624838812094116E-4</v>
      </c>
    </row>
    <row r="48" spans="1:6" ht="27.75" customHeight="1">
      <c r="A48" s="7" t="s">
        <v>579</v>
      </c>
      <c r="B48" s="8"/>
      <c r="C48" s="79">
        <v>1.2417507386043725</v>
      </c>
      <c r="D48" s="79">
        <v>10.529466584042401</v>
      </c>
      <c r="E48" s="79">
        <v>0</v>
      </c>
      <c r="F48" s="79">
        <v>1.7778903348599766E-2</v>
      </c>
    </row>
    <row r="49" spans="1:6" ht="27.75" customHeight="1">
      <c r="A49" s="7" t="s">
        <v>580</v>
      </c>
      <c r="B49" s="8"/>
      <c r="C49" s="79">
        <v>1.4332157479185652</v>
      </c>
      <c r="D49" s="79">
        <v>8.6540049662881184</v>
      </c>
      <c r="E49" s="79">
        <v>0</v>
      </c>
      <c r="F49" s="79">
        <v>3.9700089520210272E-2</v>
      </c>
    </row>
    <row r="50" spans="1:6" ht="27.75" customHeight="1">
      <c r="A50" s="7" t="s">
        <v>581</v>
      </c>
      <c r="B50" s="8"/>
      <c r="C50" s="79">
        <v>0.35280631810573987</v>
      </c>
      <c r="D50" s="79">
        <v>6.6484035009989082</v>
      </c>
      <c r="E50" s="79">
        <v>0</v>
      </c>
      <c r="F50" s="79">
        <v>1.8116084769658765E-2</v>
      </c>
    </row>
    <row r="51" spans="1:6" ht="27.75" customHeight="1">
      <c r="A51" s="7" t="s">
        <v>582</v>
      </c>
      <c r="B51" s="8"/>
      <c r="C51" s="79">
        <v>1.5218583348932397</v>
      </c>
      <c r="D51" s="79">
        <v>1.217632177764751</v>
      </c>
      <c r="E51" s="79">
        <v>0</v>
      </c>
      <c r="F51" s="79">
        <v>1.7210832121538247E-4</v>
      </c>
    </row>
    <row r="52" spans="1:6" ht="27.75" customHeight="1">
      <c r="A52" s="7" t="s">
        <v>583</v>
      </c>
      <c r="B52" s="8"/>
      <c r="C52" s="79">
        <v>0.43532369522109099</v>
      </c>
      <c r="D52" s="79">
        <v>5.944587420508407</v>
      </c>
      <c r="E52" s="79">
        <v>0</v>
      </c>
      <c r="F52" s="79">
        <v>1.7776360635658697E-2</v>
      </c>
    </row>
    <row r="53" spans="1:6" ht="27.75" customHeight="1">
      <c r="A53" s="7" t="s">
        <v>584</v>
      </c>
      <c r="B53" s="8"/>
      <c r="C53" s="79">
        <v>2.5138667967307553</v>
      </c>
      <c r="D53" s="79">
        <v>8.5372675403445619</v>
      </c>
      <c r="E53" s="79">
        <v>0</v>
      </c>
      <c r="F53" s="79">
        <v>1.7728559675366778E-2</v>
      </c>
    </row>
    <row r="54" spans="1:6" ht="27.75" customHeight="1">
      <c r="A54" s="7" t="s">
        <v>585</v>
      </c>
      <c r="B54" s="8"/>
      <c r="C54" s="79">
        <v>0.93623542765595835</v>
      </c>
      <c r="D54" s="79">
        <v>6.5981586212275332</v>
      </c>
      <c r="E54" s="79">
        <v>0</v>
      </c>
      <c r="F54" s="79">
        <v>1.7980521842485039E-2</v>
      </c>
    </row>
    <row r="55" spans="1:6" ht="27.75" customHeight="1">
      <c r="A55" s="7" t="s">
        <v>586</v>
      </c>
      <c r="B55" s="8"/>
      <c r="C55" s="79">
        <v>7.7580349839329987E-2</v>
      </c>
      <c r="D55" s="79">
        <v>7.5440458667433896</v>
      </c>
      <c r="E55" s="79">
        <v>0</v>
      </c>
      <c r="F55" s="79">
        <v>-4.2501354342762586E-3</v>
      </c>
    </row>
    <row r="56" spans="1:6" ht="27.75" customHeight="1">
      <c r="A56" s="7" t="s">
        <v>587</v>
      </c>
      <c r="B56" s="8"/>
      <c r="C56" s="79">
        <v>0.12257550558933535</v>
      </c>
      <c r="D56" s="79">
        <v>4.7933724763950769</v>
      </c>
      <c r="E56" s="79">
        <v>0</v>
      </c>
      <c r="F56" s="79">
        <v>1.8840721106843056E-2</v>
      </c>
    </row>
    <row r="57" spans="1:6" ht="27.75" customHeight="1">
      <c r="A57" s="7" t="s">
        <v>588</v>
      </c>
      <c r="B57" s="8"/>
      <c r="C57" s="79">
        <v>0</v>
      </c>
      <c r="D57" s="79">
        <v>0.22866016177147516</v>
      </c>
      <c r="E57" s="79">
        <v>0</v>
      </c>
      <c r="F57" s="79">
        <v>1.2348832259357642E-7</v>
      </c>
    </row>
    <row r="58" spans="1:6" ht="27.75" customHeight="1">
      <c r="A58" s="7" t="s">
        <v>589</v>
      </c>
      <c r="B58" s="8"/>
      <c r="C58" s="79">
        <v>9.9970225488895156E-2</v>
      </c>
      <c r="D58" s="79">
        <v>10.655774093361284</v>
      </c>
      <c r="E58" s="79">
        <v>0</v>
      </c>
      <c r="F58" s="79">
        <v>-7.8258713332547709E-3</v>
      </c>
    </row>
    <row r="59" spans="1:6" ht="27.75" customHeight="1">
      <c r="A59" s="7" t="s">
        <v>590</v>
      </c>
      <c r="B59" s="8"/>
      <c r="C59" s="79">
        <v>8.0433032669643516E-3</v>
      </c>
      <c r="D59" s="79">
        <v>4.891514597498734</v>
      </c>
      <c r="E59" s="79">
        <v>0</v>
      </c>
      <c r="F59" s="79">
        <v>-4.9432854016089132E-3</v>
      </c>
    </row>
    <row r="60" spans="1:6" ht="27.75" customHeight="1">
      <c r="A60" s="7" t="s">
        <v>591</v>
      </c>
      <c r="B60" s="8"/>
      <c r="C60" s="79">
        <v>2.9408985803615591E-3</v>
      </c>
      <c r="D60" s="79">
        <v>5.100808351862522</v>
      </c>
      <c r="E60" s="79">
        <v>0</v>
      </c>
      <c r="F60" s="79">
        <v>-4.927166992187826E-3</v>
      </c>
    </row>
    <row r="61" spans="1:6" ht="27.75" customHeight="1">
      <c r="A61" s="7" t="s">
        <v>592</v>
      </c>
      <c r="B61" s="8"/>
      <c r="C61" s="79">
        <v>0.36906529959010248</v>
      </c>
      <c r="D61" s="79">
        <v>5.8429921039633044</v>
      </c>
      <c r="E61" s="79">
        <v>0</v>
      </c>
      <c r="F61" s="79">
        <v>-4.8304551784691717E-3</v>
      </c>
    </row>
    <row r="62" spans="1:6" ht="27.75" customHeight="1">
      <c r="A62" s="7" t="s">
        <v>593</v>
      </c>
      <c r="B62" s="8"/>
      <c r="C62" s="79">
        <v>3.9868321086522593</v>
      </c>
      <c r="D62" s="79">
        <v>17.622944702132088</v>
      </c>
      <c r="E62" s="79">
        <v>0</v>
      </c>
      <c r="F62" s="79">
        <v>-1.5052696550581315E-3</v>
      </c>
    </row>
    <row r="63" spans="1:6" ht="27.75" customHeight="1">
      <c r="A63" s="7" t="s">
        <v>594</v>
      </c>
      <c r="B63" s="8"/>
      <c r="C63" s="79">
        <v>5.3443688714126969E-2</v>
      </c>
      <c r="D63" s="79">
        <v>1.998106030174887</v>
      </c>
      <c r="E63" s="79">
        <v>0</v>
      </c>
      <c r="F63" s="79">
        <v>3.0821236843014167E-3</v>
      </c>
    </row>
    <row r="64" spans="1:6" ht="27.75" customHeight="1">
      <c r="A64" s="7" t="s">
        <v>595</v>
      </c>
      <c r="B64" s="8"/>
      <c r="C64" s="79">
        <v>4.4164515945738531E-2</v>
      </c>
      <c r="D64" s="79">
        <v>18.450204370136223</v>
      </c>
      <c r="E64" s="79">
        <v>0</v>
      </c>
      <c r="F64" s="79">
        <v>0</v>
      </c>
    </row>
    <row r="65" spans="1:6" ht="27.75" customHeight="1">
      <c r="A65" s="7" t="s">
        <v>596</v>
      </c>
      <c r="B65" s="8"/>
      <c r="C65" s="79">
        <v>5.3646456895089921E-2</v>
      </c>
      <c r="D65" s="79">
        <v>17.96822839064453</v>
      </c>
      <c r="E65" s="79">
        <v>0</v>
      </c>
      <c r="F65" s="79">
        <v>-1.5294516896364797E-3</v>
      </c>
    </row>
    <row r="66" spans="1:6" ht="27.75" customHeight="1">
      <c r="A66" s="7" t="s">
        <v>597</v>
      </c>
      <c r="B66" s="8"/>
      <c r="C66" s="79">
        <v>2.0538654489738262</v>
      </c>
      <c r="D66" s="79">
        <v>3.6348237217565442</v>
      </c>
      <c r="E66" s="79">
        <v>0</v>
      </c>
      <c r="F66" s="79">
        <v>1.8487002533438959E-2</v>
      </c>
    </row>
    <row r="67" spans="1:6" ht="27.75" customHeight="1">
      <c r="A67" s="7" t="s">
        <v>598</v>
      </c>
      <c r="B67" s="8"/>
      <c r="C67" s="79">
        <v>0.37369723003393807</v>
      </c>
      <c r="D67" s="79">
        <v>12.986791887280031</v>
      </c>
      <c r="E67" s="79">
        <v>0</v>
      </c>
      <c r="F67" s="79">
        <v>1.8184802205161558E-2</v>
      </c>
    </row>
    <row r="68" spans="1:6" ht="27.75" customHeight="1">
      <c r="A68" s="7" t="s">
        <v>599</v>
      </c>
      <c r="B68" s="8"/>
      <c r="C68" s="79">
        <v>0.21430289834342078</v>
      </c>
      <c r="D68" s="79">
        <v>0.12298890186312245</v>
      </c>
      <c r="E68" s="79">
        <v>0</v>
      </c>
      <c r="F68" s="79">
        <v>-1.2115249708135472E-2</v>
      </c>
    </row>
    <row r="69" spans="1:6" ht="27.75" customHeight="1">
      <c r="A69" s="7" t="s">
        <v>600</v>
      </c>
      <c r="B69" s="8"/>
      <c r="C69" s="79">
        <v>1.7525561000605805</v>
      </c>
      <c r="D69" s="79">
        <v>0.14709007195234397</v>
      </c>
      <c r="E69" s="79">
        <v>0</v>
      </c>
      <c r="F69" s="79">
        <v>-1.214786755555798E-2</v>
      </c>
    </row>
    <row r="70" spans="1:6" ht="27.75" customHeight="1">
      <c r="A70" s="7" t="s">
        <v>601</v>
      </c>
      <c r="B70" s="8"/>
      <c r="C70" s="79">
        <v>0.21252017082104502</v>
      </c>
      <c r="D70" s="79">
        <v>1.268655567474269</v>
      </c>
      <c r="E70" s="79">
        <v>0</v>
      </c>
      <c r="F70" s="79">
        <v>3.0761186004280754E-3</v>
      </c>
    </row>
    <row r="71" spans="1:6" ht="27.75" customHeight="1">
      <c r="A71" s="7" t="s">
        <v>602</v>
      </c>
      <c r="B71" s="8"/>
      <c r="C71" s="79">
        <v>0.17939464355249801</v>
      </c>
      <c r="D71" s="79">
        <v>3.5795823477259181</v>
      </c>
      <c r="E71" s="79">
        <v>0</v>
      </c>
      <c r="F71" s="79">
        <v>1.7327035845108004E-4</v>
      </c>
    </row>
    <row r="72" spans="1:6" ht="27.75" customHeight="1">
      <c r="A72" s="7" t="s">
        <v>603</v>
      </c>
      <c r="B72" s="8"/>
      <c r="C72" s="79">
        <v>0</v>
      </c>
      <c r="D72" s="79">
        <v>8.2738865906202506</v>
      </c>
      <c r="E72" s="79">
        <v>0</v>
      </c>
      <c r="F72" s="79">
        <v>-4.2017716744380419E-3</v>
      </c>
    </row>
    <row r="73" spans="1:6" ht="27.75" customHeight="1">
      <c r="A73" s="7" t="s">
        <v>604</v>
      </c>
      <c r="B73" s="8"/>
      <c r="C73" s="79">
        <v>1.8717334446448484</v>
      </c>
      <c r="D73" s="79">
        <v>4.3394502590721187</v>
      </c>
      <c r="E73" s="79">
        <v>0</v>
      </c>
      <c r="F73" s="79">
        <v>1.9030899467650259E-2</v>
      </c>
    </row>
    <row r="74" spans="1:6" ht="27.75" customHeight="1">
      <c r="A74" s="7" t="s">
        <v>605</v>
      </c>
      <c r="B74" s="8"/>
      <c r="C74" s="79">
        <v>0.82836653414471251</v>
      </c>
      <c r="D74" s="79">
        <v>8.7415136139668572</v>
      </c>
      <c r="E74" s="79">
        <v>0</v>
      </c>
      <c r="F74" s="79">
        <v>1.8569532289594633E-2</v>
      </c>
    </row>
    <row r="75" spans="1:6" ht="27.75" customHeight="1">
      <c r="A75" s="7" t="s">
        <v>606</v>
      </c>
      <c r="B75" s="8"/>
      <c r="C75" s="79">
        <v>1.0002957025680028</v>
      </c>
      <c r="D75" s="79">
        <v>7.8033592540023324</v>
      </c>
      <c r="E75" s="79">
        <v>0</v>
      </c>
      <c r="F75" s="79">
        <v>1.7164046973977266E-4</v>
      </c>
    </row>
    <row r="76" spans="1:6" ht="27.75" customHeight="1">
      <c r="A76" s="7" t="s">
        <v>607</v>
      </c>
      <c r="B76" s="8"/>
      <c r="C76" s="79">
        <v>8.7535855622194862E-4</v>
      </c>
      <c r="D76" s="79">
        <v>2.901988458414873</v>
      </c>
      <c r="E76" s="79">
        <v>0</v>
      </c>
      <c r="F76" s="79">
        <v>1.8479759150670984E-2</v>
      </c>
    </row>
    <row r="77" spans="1:6" ht="27.75" customHeight="1">
      <c r="A77" s="7" t="s">
        <v>608</v>
      </c>
      <c r="B77" s="8"/>
      <c r="C77" s="79">
        <v>5.7217917009161914</v>
      </c>
      <c r="D77" s="79">
        <v>15.174104365223908</v>
      </c>
      <c r="E77" s="79">
        <v>0</v>
      </c>
      <c r="F77" s="79">
        <v>-1.3596456439114936E-3</v>
      </c>
    </row>
    <row r="78" spans="1:6" ht="27.75" customHeight="1">
      <c r="A78" s="7" t="s">
        <v>609</v>
      </c>
      <c r="B78" s="8"/>
      <c r="C78" s="79">
        <v>5.7592467461677847E-3</v>
      </c>
      <c r="D78" s="79">
        <v>12.486742358021278</v>
      </c>
      <c r="E78" s="79">
        <v>0</v>
      </c>
      <c r="F78" s="79">
        <v>1.7987027161202655E-2</v>
      </c>
    </row>
    <row r="79" spans="1:6" ht="27.75" customHeight="1">
      <c r="A79" s="7" t="s">
        <v>610</v>
      </c>
      <c r="B79" s="8"/>
      <c r="C79" s="79">
        <v>0.87152829822756106</v>
      </c>
      <c r="D79" s="79">
        <v>8.0804858069705965</v>
      </c>
      <c r="E79" s="79">
        <v>0</v>
      </c>
      <c r="F79" s="79">
        <v>1.895078076579727E-2</v>
      </c>
    </row>
    <row r="80" spans="1:6" ht="27.75" customHeight="1">
      <c r="A80" s="7" t="s">
        <v>611</v>
      </c>
      <c r="B80" s="8"/>
      <c r="C80" s="79">
        <v>2.8776132155932341</v>
      </c>
      <c r="D80" s="79">
        <v>5.9696390592810982</v>
      </c>
      <c r="E80" s="79">
        <v>0</v>
      </c>
      <c r="F80" s="79">
        <v>-8.668598847070776E-3</v>
      </c>
    </row>
    <row r="81" spans="1:6" ht="27.75" customHeight="1">
      <c r="A81" s="7" t="s">
        <v>612</v>
      </c>
      <c r="B81" s="8"/>
      <c r="C81" s="79">
        <v>3.013626125938687</v>
      </c>
      <c r="D81" s="79">
        <v>7.1889950214169849</v>
      </c>
      <c r="E81" s="79">
        <v>0</v>
      </c>
      <c r="F81" s="79">
        <v>1.7813776484954639E-2</v>
      </c>
    </row>
    <row r="82" spans="1:6" ht="27.75" customHeight="1">
      <c r="A82" s="7" t="s">
        <v>613</v>
      </c>
      <c r="B82" s="8"/>
      <c r="C82" s="79">
        <v>0.62840733932882509</v>
      </c>
      <c r="D82" s="79">
        <v>6.368241442632419</v>
      </c>
      <c r="E82" s="79">
        <v>0</v>
      </c>
      <c r="F82" s="79">
        <v>1.7047295877131372E-4</v>
      </c>
    </row>
    <row r="83" spans="1:6" ht="27.75" customHeight="1">
      <c r="A83" s="7" t="s">
        <v>614</v>
      </c>
      <c r="B83" s="8"/>
      <c r="C83" s="79">
        <v>0.90561919089637732</v>
      </c>
      <c r="D83" s="79">
        <v>1.9941435442375293</v>
      </c>
      <c r="E83" s="79">
        <v>0</v>
      </c>
      <c r="F83" s="79">
        <v>3.9854949157142952E-2</v>
      </c>
    </row>
    <row r="84" spans="1:6" ht="27.75" customHeight="1">
      <c r="A84" s="7" t="s">
        <v>615</v>
      </c>
      <c r="B84" s="8"/>
      <c r="C84" s="79">
        <v>1.0923771513796323</v>
      </c>
      <c r="D84" s="79">
        <v>0.74678102888946307</v>
      </c>
      <c r="E84" s="79">
        <v>0</v>
      </c>
      <c r="F84" s="79">
        <v>1.7210832121538247E-4</v>
      </c>
    </row>
    <row r="85" spans="1:6" ht="27.75" customHeight="1">
      <c r="A85" s="7" t="s">
        <v>616</v>
      </c>
      <c r="B85" s="8"/>
      <c r="C85" s="79">
        <v>4.7903210157538512</v>
      </c>
      <c r="D85" s="79">
        <v>2.7609188847688464</v>
      </c>
      <c r="E85" s="79">
        <v>0</v>
      </c>
      <c r="F85" s="79">
        <v>1.8772825449361461E-2</v>
      </c>
    </row>
    <row r="86" spans="1:6" ht="27.75" customHeight="1">
      <c r="A86" s="7" t="s">
        <v>617</v>
      </c>
      <c r="B86" s="8"/>
      <c r="C86" s="79">
        <v>1.1473952411267314</v>
      </c>
      <c r="D86" s="79">
        <v>18.386705422402418</v>
      </c>
      <c r="E86" s="79">
        <v>0</v>
      </c>
      <c r="F86" s="79">
        <v>1.8233399946691254E-2</v>
      </c>
    </row>
    <row r="87" spans="1:6" ht="27.75" customHeight="1">
      <c r="A87" s="7" t="s">
        <v>618</v>
      </c>
      <c r="B87" s="8"/>
      <c r="C87" s="79">
        <v>8.7179158910059645E-2</v>
      </c>
      <c r="D87" s="79">
        <v>5.1278711038211959</v>
      </c>
      <c r="E87" s="79">
        <v>0</v>
      </c>
      <c r="F87" s="79">
        <v>1.8539334853068013E-2</v>
      </c>
    </row>
    <row r="88" spans="1:6" ht="27.75" customHeight="1">
      <c r="A88" s="7" t="s">
        <v>619</v>
      </c>
      <c r="B88" s="8"/>
      <c r="C88" s="79">
        <v>0.12505931954419461</v>
      </c>
      <c r="D88" s="79">
        <v>4.7206279175005292</v>
      </c>
      <c r="E88" s="79">
        <v>0</v>
      </c>
      <c r="F88" s="79">
        <v>1.6418899671400881E-4</v>
      </c>
    </row>
    <row r="89" spans="1:6" ht="27.75" customHeight="1">
      <c r="A89" s="7" t="s">
        <v>620</v>
      </c>
      <c r="B89" s="8"/>
      <c r="C89" s="79">
        <v>1.8926113813404155</v>
      </c>
      <c r="D89" s="79">
        <v>3.7826087563311548</v>
      </c>
      <c r="E89" s="79">
        <v>0</v>
      </c>
      <c r="F89" s="79">
        <v>3.1208701914045298E-3</v>
      </c>
    </row>
    <row r="90" spans="1:6" ht="27.75" customHeight="1">
      <c r="A90" s="7" t="s">
        <v>621</v>
      </c>
      <c r="B90" s="8"/>
      <c r="C90" s="79">
        <v>0.53072289944898454</v>
      </c>
      <c r="D90" s="79">
        <v>1.0406816401323746</v>
      </c>
      <c r="E90" s="79">
        <v>0</v>
      </c>
      <c r="F90" s="79">
        <v>-1.2409255475709795E-2</v>
      </c>
    </row>
    <row r="91" spans="1:6" ht="27.75" customHeight="1">
      <c r="A91" s="7" t="s">
        <v>622</v>
      </c>
      <c r="B91" s="8"/>
      <c r="C91" s="79">
        <v>0.86001932852065166</v>
      </c>
      <c r="D91" s="79">
        <v>2.3897989540068751</v>
      </c>
      <c r="E91" s="79">
        <v>0</v>
      </c>
      <c r="F91" s="79">
        <v>-1.2303816690917284E-2</v>
      </c>
    </row>
    <row r="92" spans="1:6" ht="27.75" customHeight="1">
      <c r="A92" s="7" t="s">
        <v>623</v>
      </c>
      <c r="B92" s="8"/>
      <c r="C92" s="79">
        <v>0.63217524154020455</v>
      </c>
      <c r="D92" s="79">
        <v>9.4681132082772059</v>
      </c>
      <c r="E92" s="79">
        <v>0</v>
      </c>
      <c r="F92" s="79">
        <v>-7.0878586920976438E-3</v>
      </c>
    </row>
    <row r="93" spans="1:6" ht="27.75" customHeight="1">
      <c r="A93" s="7" t="s">
        <v>624</v>
      </c>
      <c r="B93" s="8"/>
      <c r="C93" s="79">
        <v>6.7582370117177304E-3</v>
      </c>
      <c r="D93" s="79">
        <v>-0.16985773941695764</v>
      </c>
      <c r="E93" s="79">
        <v>0</v>
      </c>
      <c r="F93" s="79">
        <v>1.7741915452655577E-2</v>
      </c>
    </row>
    <row r="94" spans="1:6" ht="27.75" customHeight="1">
      <c r="A94" s="7" t="s">
        <v>625</v>
      </c>
      <c r="B94" s="8"/>
      <c r="C94" s="79">
        <v>4.2561692439417165</v>
      </c>
      <c r="D94" s="79">
        <v>6.2967787021371544</v>
      </c>
      <c r="E94" s="79">
        <v>0</v>
      </c>
      <c r="F94" s="79">
        <v>1.7940714229919046E-2</v>
      </c>
    </row>
    <row r="95" spans="1:6" ht="27.75" customHeight="1">
      <c r="A95" s="7" t="s">
        <v>626</v>
      </c>
      <c r="B95" s="8"/>
      <c r="C95" s="79">
        <v>0.48905126610006161</v>
      </c>
      <c r="D95" s="79">
        <v>6.8177754196317855</v>
      </c>
      <c r="E95" s="79">
        <v>0</v>
      </c>
      <c r="F95" s="79">
        <v>1.7685975351564881E-2</v>
      </c>
    </row>
    <row r="96" spans="1:6" ht="27.75" customHeight="1">
      <c r="A96" s="7" t="s">
        <v>627</v>
      </c>
      <c r="B96" s="8"/>
      <c r="C96" s="79">
        <v>3.1228688508294606</v>
      </c>
      <c r="D96" s="79">
        <v>0.42626876018175769</v>
      </c>
      <c r="E96" s="79">
        <v>0</v>
      </c>
      <c r="F96" s="79">
        <v>-6.6078036513396426E-3</v>
      </c>
    </row>
    <row r="97" spans="1:6" ht="27.75" customHeight="1">
      <c r="A97" s="7" t="s">
        <v>628</v>
      </c>
      <c r="B97" s="8"/>
      <c r="C97" s="79">
        <v>0.20980128960943428</v>
      </c>
      <c r="D97" s="79">
        <v>2.831621232988927</v>
      </c>
      <c r="E97" s="79">
        <v>0</v>
      </c>
      <c r="F97" s="79">
        <v>1.8500951975242957E-2</v>
      </c>
    </row>
    <row r="98" spans="1:6" ht="27.75" customHeight="1">
      <c r="A98" s="7" t="s">
        <v>629</v>
      </c>
      <c r="B98" s="8"/>
      <c r="C98" s="79">
        <v>1.9226417993499355E-2</v>
      </c>
      <c r="D98" s="79">
        <v>2.8476182936380074</v>
      </c>
      <c r="E98" s="79">
        <v>0</v>
      </c>
      <c r="F98" s="79">
        <v>1.8500841503598441E-2</v>
      </c>
    </row>
    <row r="99" spans="1:6" ht="27.75" customHeight="1">
      <c r="A99" s="7" t="s">
        <v>630</v>
      </c>
      <c r="B99" s="8"/>
      <c r="C99" s="79">
        <v>0.14530242276711211</v>
      </c>
      <c r="D99" s="79">
        <v>6.6779139364659539</v>
      </c>
      <c r="E99" s="79">
        <v>0</v>
      </c>
      <c r="F99" s="79">
        <v>-6.8709265485822641E-3</v>
      </c>
    </row>
    <row r="100" spans="1:6" ht="27.75" customHeight="1">
      <c r="A100" s="7" t="s">
        <v>631</v>
      </c>
      <c r="B100" s="8"/>
      <c r="C100" s="79">
        <v>0.93581052531526043</v>
      </c>
      <c r="D100" s="79">
        <v>3.1410432706411386</v>
      </c>
      <c r="E100" s="79">
        <v>0</v>
      </c>
      <c r="F100" s="79">
        <v>-1.3857839115553874E-2</v>
      </c>
    </row>
    <row r="101" spans="1:6" ht="27.75" customHeight="1">
      <c r="A101" s="7" t="s">
        <v>632</v>
      </c>
      <c r="B101" s="8"/>
      <c r="C101" s="79">
        <v>0.26792723084072201</v>
      </c>
      <c r="D101" s="79">
        <v>8.6192378313142424</v>
      </c>
      <c r="E101" s="79">
        <v>0</v>
      </c>
      <c r="F101" s="79">
        <v>-4.7982173901832768E-3</v>
      </c>
    </row>
    <row r="102" spans="1:6" ht="27.75" customHeight="1">
      <c r="A102" s="7" t="s">
        <v>633</v>
      </c>
      <c r="B102" s="8"/>
      <c r="C102" s="79">
        <v>4.1495186425210111</v>
      </c>
      <c r="D102" s="79">
        <v>3.3488677834443989</v>
      </c>
      <c r="E102" s="79">
        <v>0</v>
      </c>
      <c r="F102" s="79">
        <v>1.810025936629369E-2</v>
      </c>
    </row>
    <row r="103" spans="1:6" ht="27.75" customHeight="1">
      <c r="A103" s="7" t="s">
        <v>634</v>
      </c>
      <c r="B103" s="8"/>
      <c r="C103" s="79">
        <v>0.93089041350159896</v>
      </c>
      <c r="D103" s="79">
        <v>7.4744030924738754</v>
      </c>
      <c r="E103" s="79">
        <v>0</v>
      </c>
      <c r="F103" s="79">
        <v>1.8947642821378629E-2</v>
      </c>
    </row>
    <row r="104" spans="1:6" ht="27.75" customHeight="1">
      <c r="A104" s="7" t="s">
        <v>635</v>
      </c>
      <c r="B104" s="8"/>
      <c r="C104" s="79">
        <v>0.54874647734544313</v>
      </c>
      <c r="D104" s="79">
        <v>16.141143670901208</v>
      </c>
      <c r="E104" s="79">
        <v>0</v>
      </c>
      <c r="F104" s="79">
        <v>1.8921847158127666E-2</v>
      </c>
    </row>
    <row r="105" spans="1:6" ht="27.75" customHeight="1">
      <c r="A105" s="7" t="s">
        <v>636</v>
      </c>
      <c r="B105" s="8"/>
      <c r="C105" s="79">
        <v>1.0442072161244698</v>
      </c>
      <c r="D105" s="79">
        <v>16.448944564878399</v>
      </c>
      <c r="E105" s="79">
        <v>0</v>
      </c>
      <c r="F105" s="79">
        <v>1.9011558592023688E-2</v>
      </c>
    </row>
    <row r="106" spans="1:6" ht="27.75" customHeight="1">
      <c r="A106" s="7" t="s">
        <v>637</v>
      </c>
      <c r="B106" s="8"/>
      <c r="C106" s="79">
        <v>0.84417524360478746</v>
      </c>
      <c r="D106" s="79">
        <v>15.577108220717221</v>
      </c>
      <c r="E106" s="79">
        <v>0</v>
      </c>
      <c r="F106" s="79">
        <v>1.8866056537073614E-2</v>
      </c>
    </row>
    <row r="107" spans="1:6" ht="27.75" customHeight="1">
      <c r="A107" s="7" t="s">
        <v>638</v>
      </c>
      <c r="B107" s="8"/>
      <c r="C107" s="79">
        <v>1.5242578900951955</v>
      </c>
      <c r="D107" s="79">
        <v>5.893937897403319</v>
      </c>
      <c r="E107" s="79">
        <v>0</v>
      </c>
      <c r="F107" s="79">
        <v>3.0761186004280754E-3</v>
      </c>
    </row>
    <row r="108" spans="1:6" ht="27.75" customHeight="1">
      <c r="A108" s="7" t="s">
        <v>639</v>
      </c>
      <c r="B108" s="8"/>
      <c r="C108" s="79">
        <v>3.6921194564718687</v>
      </c>
      <c r="D108" s="79">
        <v>7.4978302629056293</v>
      </c>
      <c r="E108" s="79">
        <v>0</v>
      </c>
      <c r="F108" s="79">
        <v>-3.2677636736794158</v>
      </c>
    </row>
    <row r="109" spans="1:6" ht="27.75" customHeight="1">
      <c r="A109" s="7" t="s">
        <v>640</v>
      </c>
      <c r="B109" s="8"/>
      <c r="C109" s="79">
        <v>0.84549604541924206</v>
      </c>
      <c r="D109" s="79">
        <v>14.303441627519467</v>
      </c>
      <c r="E109" s="79">
        <v>0</v>
      </c>
      <c r="F109" s="79">
        <v>-4.2178929923509575E-3</v>
      </c>
    </row>
    <row r="110" spans="1:6" ht="27.75" customHeight="1">
      <c r="A110" s="7" t="s">
        <v>641</v>
      </c>
      <c r="B110" s="8"/>
      <c r="C110" s="79">
        <v>4.3494532055053714</v>
      </c>
      <c r="D110" s="79">
        <v>15.391152739162216</v>
      </c>
      <c r="E110" s="79">
        <v>0</v>
      </c>
      <c r="F110" s="79">
        <v>-1.3905852481924902E-3</v>
      </c>
    </row>
    <row r="111" spans="1:6" ht="27.75" customHeight="1">
      <c r="A111" s="7" t="s">
        <v>642</v>
      </c>
      <c r="B111" s="8"/>
      <c r="C111" s="79">
        <v>0.11349276812234638</v>
      </c>
      <c r="D111" s="79">
        <v>13.908302393635678</v>
      </c>
      <c r="E111" s="79">
        <v>0</v>
      </c>
      <c r="F111" s="79">
        <v>-1.5059327033397122E-3</v>
      </c>
    </row>
    <row r="112" spans="1:6" ht="27.75" customHeight="1">
      <c r="A112" s="7" t="s">
        <v>643</v>
      </c>
      <c r="B112" s="8"/>
      <c r="C112" s="79">
        <v>1.9429358496193234</v>
      </c>
      <c r="D112" s="79">
        <v>6.7771678029560531</v>
      </c>
      <c r="E112" s="79">
        <v>0</v>
      </c>
      <c r="F112" s="79">
        <v>1.7652728921899064E-2</v>
      </c>
    </row>
    <row r="113" spans="1:6" ht="27.75" customHeight="1">
      <c r="A113" s="7" t="s">
        <v>644</v>
      </c>
      <c r="B113" s="8"/>
      <c r="C113" s="79">
        <v>0.4708500764684691</v>
      </c>
      <c r="D113" s="79">
        <v>6.1873864417029507</v>
      </c>
      <c r="E113" s="79">
        <v>0</v>
      </c>
      <c r="F113" s="79">
        <v>1.7799406615518411E-2</v>
      </c>
    </row>
    <row r="114" spans="1:6" ht="27.75" customHeight="1">
      <c r="A114" s="7" t="s">
        <v>645</v>
      </c>
      <c r="B114" s="8"/>
      <c r="C114" s="79">
        <v>2.6449500943002118</v>
      </c>
      <c r="D114" s="79">
        <v>14.815861882182428</v>
      </c>
      <c r="E114" s="79">
        <v>0</v>
      </c>
      <c r="F114" s="79">
        <v>-4.2421086662064083E-3</v>
      </c>
    </row>
    <row r="115" spans="1:6" ht="27.75" customHeight="1">
      <c r="A115" s="7" t="s">
        <v>646</v>
      </c>
      <c r="B115" s="8"/>
      <c r="C115" s="79">
        <v>1.6151871421618167</v>
      </c>
      <c r="D115" s="79">
        <v>5.6690454582742236</v>
      </c>
      <c r="E115" s="79">
        <v>0</v>
      </c>
      <c r="F115" s="79">
        <v>-3.1731532303255617E-3</v>
      </c>
    </row>
    <row r="116" spans="1:6" ht="27.75" customHeight="1">
      <c r="A116" s="7" t="s">
        <v>647</v>
      </c>
      <c r="B116" s="8"/>
      <c r="C116" s="79">
        <v>0.66716835077136305</v>
      </c>
      <c r="D116" s="79">
        <v>8.6965258826762089</v>
      </c>
      <c r="E116" s="79">
        <v>0</v>
      </c>
      <c r="F116" s="79">
        <v>1.8865338910788058E-2</v>
      </c>
    </row>
    <row r="117" spans="1:6" ht="27.75" customHeight="1">
      <c r="A117" s="7" t="s">
        <v>648</v>
      </c>
      <c r="B117" s="8"/>
      <c r="C117" s="79">
        <v>-2.183550588992338E-2</v>
      </c>
      <c r="D117" s="79">
        <v>3.483437777156341</v>
      </c>
      <c r="E117" s="79">
        <v>0</v>
      </c>
      <c r="F117" s="79">
        <v>-1.2201735419319662E-2</v>
      </c>
    </row>
    <row r="118" spans="1:6" ht="27.75" customHeight="1">
      <c r="A118" s="7" t="s">
        <v>649</v>
      </c>
      <c r="B118" s="8"/>
      <c r="C118" s="79">
        <v>0.31651311622718209</v>
      </c>
      <c r="D118" s="79">
        <v>3.5214367892728693</v>
      </c>
      <c r="E118" s="79">
        <v>0</v>
      </c>
      <c r="F118" s="79">
        <v>3.0964179880822603E-3</v>
      </c>
    </row>
    <row r="119" spans="1:6" ht="27.75" customHeight="1">
      <c r="A119" s="7" t="s">
        <v>650</v>
      </c>
      <c r="B119" s="8"/>
      <c r="C119" s="79">
        <v>2.4858966412459265</v>
      </c>
      <c r="D119" s="79">
        <v>11.518764874367227</v>
      </c>
      <c r="E119" s="79">
        <v>0</v>
      </c>
      <c r="F119" s="79">
        <v>1.7779711831687878E-2</v>
      </c>
    </row>
    <row r="120" spans="1:6" ht="27.75" customHeight="1">
      <c r="A120" s="7" t="s">
        <v>651</v>
      </c>
      <c r="B120" s="8"/>
      <c r="C120" s="79">
        <v>0.81040714964530403</v>
      </c>
      <c r="D120" s="79">
        <v>-0.77438803170063597</v>
      </c>
      <c r="E120" s="79">
        <v>0</v>
      </c>
      <c r="F120" s="79">
        <v>-1.1824065807171562E-2</v>
      </c>
    </row>
    <row r="121" spans="1:6" ht="27.75" customHeight="1">
      <c r="A121" s="7" t="s">
        <v>652</v>
      </c>
      <c r="B121" s="8"/>
      <c r="C121" s="79">
        <v>0.1850734638737957</v>
      </c>
      <c r="D121" s="79">
        <v>2.6051897437890439</v>
      </c>
      <c r="E121" s="79">
        <v>0</v>
      </c>
      <c r="F121" s="79">
        <v>3.0883108429421318E-3</v>
      </c>
    </row>
    <row r="122" spans="1:6" ht="27.75" customHeight="1">
      <c r="A122" s="7" t="s">
        <v>653</v>
      </c>
      <c r="B122" s="8"/>
      <c r="C122" s="79">
        <v>4.7138570770722321</v>
      </c>
      <c r="D122" s="79">
        <v>3.9423419655325507</v>
      </c>
      <c r="E122" s="79">
        <v>0</v>
      </c>
      <c r="F122" s="79">
        <v>-3.2798670365489304</v>
      </c>
    </row>
    <row r="123" spans="1:6" ht="27.75" customHeight="1">
      <c r="A123" s="7" t="s">
        <v>654</v>
      </c>
      <c r="B123" s="8"/>
      <c r="C123" s="79">
        <v>6.5752072818463708E-2</v>
      </c>
      <c r="D123" s="79">
        <v>19.324612602132245</v>
      </c>
      <c r="E123" s="79">
        <v>0</v>
      </c>
      <c r="F123" s="79">
        <v>0</v>
      </c>
    </row>
    <row r="124" spans="1:6" ht="27.75" customHeight="1">
      <c r="A124" s="7" t="s">
        <v>655</v>
      </c>
      <c r="B124" s="8"/>
      <c r="C124" s="79">
        <v>0.52164647733771463</v>
      </c>
      <c r="D124" s="79">
        <v>14.710518266245762</v>
      </c>
      <c r="E124" s="79">
        <v>0</v>
      </c>
      <c r="F124" s="79">
        <v>-1.3914632243178259E-3</v>
      </c>
    </row>
    <row r="125" spans="1:6" ht="27.75" customHeight="1">
      <c r="A125" s="7" t="s">
        <v>656</v>
      </c>
      <c r="B125" s="8"/>
      <c r="C125" s="79">
        <v>2.8979418036064444</v>
      </c>
      <c r="D125" s="79">
        <v>3.3632135581912932</v>
      </c>
      <c r="E125" s="79">
        <v>0</v>
      </c>
      <c r="F125" s="79">
        <v>1.8978382496867164E-2</v>
      </c>
    </row>
    <row r="126" spans="1:6" ht="27.75" customHeight="1">
      <c r="A126" s="7" t="s">
        <v>657</v>
      </c>
      <c r="B126" s="8"/>
      <c r="C126" s="79">
        <v>3.6092303535620918</v>
      </c>
      <c r="D126" s="79">
        <v>4.2588842489968597</v>
      </c>
      <c r="E126" s="79">
        <v>0</v>
      </c>
      <c r="F126" s="79">
        <v>3.6092590229030011E-2</v>
      </c>
    </row>
    <row r="127" spans="1:6" ht="27.75" customHeight="1">
      <c r="A127" s="7" t="s">
        <v>658</v>
      </c>
      <c r="B127" s="8"/>
      <c r="C127" s="79">
        <v>3.6092303535620918</v>
      </c>
      <c r="D127" s="79">
        <v>4.2588820657520605</v>
      </c>
      <c r="E127" s="79">
        <v>0</v>
      </c>
      <c r="F127" s="79">
        <v>3.6093639836389295E-2</v>
      </c>
    </row>
    <row r="128" spans="1:6" ht="27.75" customHeight="1">
      <c r="A128" s="7" t="s">
        <v>659</v>
      </c>
      <c r="B128" s="8"/>
      <c r="C128" s="79">
        <v>0.2562588863313644</v>
      </c>
      <c r="D128" s="79">
        <v>1.3263724227918536</v>
      </c>
      <c r="E128" s="79">
        <v>0</v>
      </c>
      <c r="F128" s="79">
        <v>-3.3293091900482782E-3</v>
      </c>
    </row>
    <row r="129" spans="1:6" ht="27.75" customHeight="1">
      <c r="A129" s="7" t="s">
        <v>660</v>
      </c>
      <c r="B129" s="8"/>
      <c r="C129" s="79">
        <v>2.0450897176281752E-2</v>
      </c>
      <c r="D129" s="79">
        <v>3.3889953495127676</v>
      </c>
      <c r="E129" s="79">
        <v>0</v>
      </c>
      <c r="F129" s="79">
        <v>-1.2258721440548445E-2</v>
      </c>
    </row>
    <row r="130" spans="1:6" ht="27.75" customHeight="1">
      <c r="A130" s="7" t="s">
        <v>661</v>
      </c>
      <c r="B130" s="8"/>
      <c r="C130" s="79">
        <v>2.1209104998096651</v>
      </c>
      <c r="D130" s="79">
        <v>9.0067081975003802</v>
      </c>
      <c r="E130" s="79">
        <v>0</v>
      </c>
      <c r="F130" s="79">
        <v>-8.0837851790127885E-3</v>
      </c>
    </row>
    <row r="131" spans="1:6" ht="27.75" customHeight="1">
      <c r="A131" s="7" t="s">
        <v>662</v>
      </c>
      <c r="B131" s="8"/>
      <c r="C131" s="79">
        <v>0.12097053312725647</v>
      </c>
      <c r="D131" s="79">
        <v>16.045367005913416</v>
      </c>
      <c r="E131" s="79">
        <v>0</v>
      </c>
      <c r="F131" s="79">
        <v>-8.2164622486760111E-3</v>
      </c>
    </row>
    <row r="132" spans="1:6" ht="27.75" customHeight="1">
      <c r="A132" s="7" t="s">
        <v>663</v>
      </c>
      <c r="B132" s="8"/>
      <c r="C132" s="79">
        <v>0.20636501066274837</v>
      </c>
      <c r="D132" s="79">
        <v>7.5516636610692132</v>
      </c>
      <c r="E132" s="79">
        <v>0</v>
      </c>
      <c r="F132" s="79">
        <v>-1.2394706387701387E-2</v>
      </c>
    </row>
    <row r="133" spans="1:6" ht="27.75" customHeight="1">
      <c r="A133" s="7" t="s">
        <v>664</v>
      </c>
      <c r="B133" s="8"/>
      <c r="C133" s="79">
        <v>1.6652117541107041</v>
      </c>
      <c r="D133" s="79">
        <v>8.5349474238257024</v>
      </c>
      <c r="E133" s="79">
        <v>0</v>
      </c>
      <c r="F133" s="79">
        <v>3.1024230882072683E-3</v>
      </c>
    </row>
    <row r="134" spans="1:6" ht="27.75" customHeight="1">
      <c r="A134" s="7" t="s">
        <v>665</v>
      </c>
      <c r="B134" s="8"/>
      <c r="C134" s="79">
        <v>0.79610306222817662</v>
      </c>
      <c r="D134" s="79">
        <v>1.7034944326032073</v>
      </c>
      <c r="E134" s="79">
        <v>0</v>
      </c>
      <c r="F134" s="79">
        <v>1.7312341484712184E-4</v>
      </c>
    </row>
    <row r="135" spans="1:6" ht="27.75" customHeight="1">
      <c r="A135" s="7" t="s">
        <v>666</v>
      </c>
      <c r="B135" s="8"/>
      <c r="C135" s="79">
        <v>0.10218712290763383</v>
      </c>
      <c r="D135" s="79">
        <v>10.041168193471938</v>
      </c>
      <c r="E135" s="79">
        <v>0</v>
      </c>
      <c r="F135" s="79">
        <v>-7.1142243152181464E-3</v>
      </c>
    </row>
    <row r="136" spans="1:6" ht="27.75" customHeight="1">
      <c r="A136" s="7" t="s">
        <v>667</v>
      </c>
      <c r="B136" s="8"/>
      <c r="C136" s="79">
        <v>2.8373289023097583</v>
      </c>
      <c r="D136" s="79">
        <v>2.9879128113696751E-5</v>
      </c>
      <c r="E136" s="79">
        <v>0</v>
      </c>
      <c r="F136" s="79">
        <v>3.9667495328244554E-2</v>
      </c>
    </row>
    <row r="137" spans="1:6" ht="27.75" customHeight="1">
      <c r="A137" s="7" t="s">
        <v>668</v>
      </c>
      <c r="B137" s="8"/>
      <c r="C137" s="79">
        <v>0.51210701847586215</v>
      </c>
      <c r="D137" s="79">
        <v>7.4837764791345629E-3</v>
      </c>
      <c r="E137" s="79">
        <v>0</v>
      </c>
      <c r="F137" s="79">
        <v>1.2577473313380769</v>
      </c>
    </row>
    <row r="138" spans="1:6" ht="27.75" customHeight="1">
      <c r="A138" s="7" t="s">
        <v>669</v>
      </c>
      <c r="B138" s="8"/>
      <c r="C138" s="79">
        <v>2.4066155631570982E-3</v>
      </c>
      <c r="D138" s="79">
        <v>14.375031492324739</v>
      </c>
      <c r="E138" s="79">
        <v>0</v>
      </c>
      <c r="F138" s="79">
        <v>1.8832566975072341E-2</v>
      </c>
    </row>
    <row r="139" spans="1:6" ht="27.75" customHeight="1">
      <c r="A139" s="7" t="s">
        <v>670</v>
      </c>
      <c r="B139" s="8"/>
      <c r="C139" s="79">
        <v>6.5657502545394653E-2</v>
      </c>
      <c r="D139" s="79">
        <v>12.234589561078366</v>
      </c>
      <c r="E139" s="79">
        <v>0</v>
      </c>
      <c r="F139" s="79">
        <v>1.7909668829463422E-2</v>
      </c>
    </row>
    <row r="140" spans="1:6" ht="27.75" customHeight="1">
      <c r="A140" s="7" t="s">
        <v>671</v>
      </c>
      <c r="B140" s="8"/>
      <c r="C140" s="79">
        <v>2.2728223364242797</v>
      </c>
      <c r="D140" s="79">
        <v>14.361541441644968</v>
      </c>
      <c r="E140" s="79">
        <v>0</v>
      </c>
      <c r="F140" s="79">
        <v>1.8875446071764054E-2</v>
      </c>
    </row>
    <row r="141" spans="1:6" ht="27.75" customHeight="1">
      <c r="A141" s="7" t="s">
        <v>672</v>
      </c>
      <c r="B141" s="8"/>
      <c r="C141" s="79">
        <v>0.30978605649788743</v>
      </c>
      <c r="D141" s="79">
        <v>7.9152504313226721</v>
      </c>
      <c r="E141" s="79">
        <v>0</v>
      </c>
      <c r="F141" s="79">
        <v>1.7660053956685649E-2</v>
      </c>
    </row>
    <row r="142" spans="1:6" ht="27.75" customHeight="1">
      <c r="A142" s="7" t="s">
        <v>673</v>
      </c>
      <c r="B142" s="8"/>
      <c r="C142" s="79">
        <v>1.5965625310118887</v>
      </c>
      <c r="D142" s="79">
        <v>11.941486505092923</v>
      </c>
      <c r="E142" s="79">
        <v>0</v>
      </c>
      <c r="F142" s="79">
        <v>1.8832478188307737E-2</v>
      </c>
    </row>
    <row r="143" spans="1:6" ht="27.75" customHeight="1">
      <c r="A143" s="7" t="s">
        <v>674</v>
      </c>
      <c r="B143" s="8"/>
      <c r="C143" s="79">
        <v>1.1284548348093608</v>
      </c>
      <c r="D143" s="79">
        <v>3.466905118361149</v>
      </c>
      <c r="E143" s="79">
        <v>0</v>
      </c>
      <c r="F143" s="79">
        <v>1.5635163355889166E-2</v>
      </c>
    </row>
    <row r="144" spans="1:6" ht="27.75" customHeight="1">
      <c r="A144" s="7" t="s">
        <v>675</v>
      </c>
      <c r="B144" s="8"/>
      <c r="C144" s="79">
        <v>0.19439909058790014</v>
      </c>
      <c r="D144" s="79">
        <v>15.819935030746777</v>
      </c>
      <c r="E144" s="79">
        <v>0</v>
      </c>
      <c r="F144" s="79">
        <v>-4.2340142456344541E-3</v>
      </c>
    </row>
    <row r="145" spans="1:6" ht="27.75" customHeight="1">
      <c r="A145" s="7" t="s">
        <v>676</v>
      </c>
      <c r="B145" s="8"/>
      <c r="C145" s="79">
        <v>0.29941739471505069</v>
      </c>
      <c r="D145" s="79">
        <v>5.4850247825090372</v>
      </c>
      <c r="E145" s="79">
        <v>7.3988702206373004E-6</v>
      </c>
      <c r="F145" s="79">
        <v>1.7771894955424243E-2</v>
      </c>
    </row>
    <row r="146" spans="1:6" ht="27.75" customHeight="1">
      <c r="A146" s="7" t="s">
        <v>677</v>
      </c>
      <c r="B146" s="8"/>
      <c r="C146" s="79">
        <v>1.2429968224862957</v>
      </c>
      <c r="D146" s="79">
        <v>-1.3408951611344333</v>
      </c>
      <c r="E146" s="79">
        <v>8.2386187614284335E-6</v>
      </c>
      <c r="F146" s="79">
        <v>1.7732666650815399E-2</v>
      </c>
    </row>
    <row r="147" spans="1:6" ht="27.75" customHeight="1">
      <c r="A147" s="7" t="s">
        <v>678</v>
      </c>
      <c r="B147" s="8"/>
      <c r="C147" s="79">
        <v>1.0605715830221456</v>
      </c>
      <c r="D147" s="79">
        <v>18.944105349677852</v>
      </c>
      <c r="E147" s="79">
        <v>0</v>
      </c>
      <c r="F147" s="79">
        <v>0</v>
      </c>
    </row>
    <row r="148" spans="1:6" ht="27.75" customHeight="1">
      <c r="A148" s="7" t="s">
        <v>679</v>
      </c>
      <c r="B148" s="8"/>
      <c r="C148" s="79">
        <v>0.23232866098037508</v>
      </c>
      <c r="D148" s="79">
        <v>19.381149026362195</v>
      </c>
      <c r="E148" s="79">
        <v>0</v>
      </c>
      <c r="F148" s="79">
        <v>0</v>
      </c>
    </row>
    <row r="149" spans="1:6" ht="27.75" customHeight="1">
      <c r="A149" s="7" t="s">
        <v>680</v>
      </c>
      <c r="B149" s="8"/>
      <c r="C149" s="79">
        <v>9.1657994850495361E-2</v>
      </c>
      <c r="D149" s="79">
        <v>3.4458082351063575</v>
      </c>
      <c r="E149" s="79">
        <v>0</v>
      </c>
      <c r="F149" s="79">
        <v>3.0982703556401794E-3</v>
      </c>
    </row>
    <row r="150" spans="1:6" ht="27.75" customHeight="1">
      <c r="A150" s="7" t="s">
        <v>681</v>
      </c>
      <c r="B150" s="8"/>
      <c r="C150" s="79">
        <v>0.24999281124874262</v>
      </c>
      <c r="D150" s="79">
        <v>3.9485248706495604</v>
      </c>
      <c r="E150" s="79">
        <v>0</v>
      </c>
      <c r="F150" s="79">
        <v>1.8594950488602522E-2</v>
      </c>
    </row>
    <row r="151" spans="1:6" ht="27.75" customHeight="1">
      <c r="A151" s="7" t="s">
        <v>682</v>
      </c>
      <c r="B151" s="8"/>
      <c r="C151" s="79">
        <v>1.2509799109253918</v>
      </c>
      <c r="D151" s="79">
        <v>4.0025750788377463</v>
      </c>
      <c r="E151" s="79">
        <v>0</v>
      </c>
      <c r="F151" s="79">
        <v>1.8551781980729532E-2</v>
      </c>
    </row>
    <row r="152" spans="1:6" ht="27.75" customHeight="1">
      <c r="A152" s="7" t="s">
        <v>683</v>
      </c>
      <c r="B152" s="8"/>
      <c r="C152" s="79">
        <v>0.65714835229655566</v>
      </c>
      <c r="D152" s="79">
        <v>6.7653768860809116</v>
      </c>
      <c r="E152" s="79">
        <v>0</v>
      </c>
      <c r="F152" s="79">
        <v>-7.2205538282119905E-3</v>
      </c>
    </row>
    <row r="153" spans="1:6" ht="27.75" customHeight="1">
      <c r="A153" s="7" t="s">
        <v>684</v>
      </c>
      <c r="B153" s="8"/>
      <c r="C153" s="79">
        <v>1.5339275310566198</v>
      </c>
      <c r="D153" s="79">
        <v>6.5295046810113213</v>
      </c>
      <c r="E153" s="79">
        <v>0</v>
      </c>
      <c r="F153" s="79">
        <v>-8.6704511016680343E-3</v>
      </c>
    </row>
    <row r="154" spans="1:6" ht="27.75" customHeight="1">
      <c r="A154" s="7" t="s">
        <v>685</v>
      </c>
      <c r="B154" s="8"/>
      <c r="C154" s="79">
        <v>1.4200819189603047</v>
      </c>
      <c r="D154" s="79">
        <v>8.0043806874524215</v>
      </c>
      <c r="E154" s="79">
        <v>0</v>
      </c>
      <c r="F154" s="79">
        <v>-4.2178929923509575E-3</v>
      </c>
    </row>
    <row r="155" spans="1:6" ht="27.75" customHeight="1">
      <c r="A155" s="7" t="s">
        <v>686</v>
      </c>
      <c r="B155" s="8"/>
      <c r="C155" s="79">
        <v>0.91166777731196458</v>
      </c>
      <c r="D155" s="79">
        <v>3.5764904683624272</v>
      </c>
      <c r="E155" s="79">
        <v>0</v>
      </c>
      <c r="F155" s="79">
        <v>-3.3307538121234081E-3</v>
      </c>
    </row>
    <row r="156" spans="1:6" ht="27.75" customHeight="1">
      <c r="A156" s="7" t="s">
        <v>687</v>
      </c>
      <c r="B156" s="8"/>
      <c r="C156" s="79">
        <v>1.0737325774476671</v>
      </c>
      <c r="D156" s="79">
        <v>0.43520032850213825</v>
      </c>
      <c r="E156" s="79">
        <v>0</v>
      </c>
      <c r="F156" s="79">
        <v>-6.6640397836132551E-3</v>
      </c>
    </row>
    <row r="157" spans="1:6" ht="27.75" customHeight="1">
      <c r="A157" s="7" t="s">
        <v>688</v>
      </c>
      <c r="B157" s="8"/>
      <c r="C157" s="79">
        <v>6.9314889010761744</v>
      </c>
      <c r="D157" s="79">
        <v>4.1695966730447154</v>
      </c>
      <c r="E157" s="79">
        <v>0</v>
      </c>
      <c r="F157" s="79">
        <v>3.0982703556401794E-3</v>
      </c>
    </row>
    <row r="158" spans="1:6" ht="27.75" customHeight="1">
      <c r="A158" s="7" t="s">
        <v>689</v>
      </c>
      <c r="B158" s="8"/>
      <c r="C158" s="79">
        <v>4.588024179037812</v>
      </c>
      <c r="D158" s="79">
        <v>8.4793520778567508</v>
      </c>
      <c r="E158" s="79">
        <v>0</v>
      </c>
      <c r="F158" s="79">
        <v>2.0256840201868399E-2</v>
      </c>
    </row>
    <row r="159" spans="1:6" ht="27.75" customHeight="1">
      <c r="A159" s="7" t="s">
        <v>690</v>
      </c>
      <c r="B159" s="8"/>
      <c r="C159" s="79">
        <v>1.1797770533970091</v>
      </c>
      <c r="D159" s="79">
        <v>1.9310301933814247</v>
      </c>
      <c r="E159" s="79">
        <v>0</v>
      </c>
      <c r="F159" s="79">
        <v>-1.3830942647476623E-2</v>
      </c>
    </row>
    <row r="160" spans="1:6" ht="27.75" customHeight="1">
      <c r="A160" s="7" t="s">
        <v>691</v>
      </c>
      <c r="B160" s="8"/>
      <c r="C160" s="79">
        <v>0.20591455820815938</v>
      </c>
      <c r="D160" s="79">
        <v>12.920734534207508</v>
      </c>
      <c r="E160" s="79">
        <v>0</v>
      </c>
      <c r="F160" s="79">
        <v>1.7779890794246189E-2</v>
      </c>
    </row>
    <row r="161" spans="1:6" ht="27.75" customHeight="1">
      <c r="A161" s="7" t="s">
        <v>692</v>
      </c>
      <c r="B161" s="8"/>
      <c r="C161" s="79">
        <v>0.14357390425215327</v>
      </c>
      <c r="D161" s="79">
        <v>9.5096200087520479</v>
      </c>
      <c r="E161" s="79">
        <v>0</v>
      </c>
      <c r="F161" s="79">
        <v>1.7779771005548853E-2</v>
      </c>
    </row>
    <row r="162" spans="1:6" ht="27.75" customHeight="1">
      <c r="A162" s="7" t="s">
        <v>693</v>
      </c>
      <c r="B162" s="8"/>
      <c r="C162" s="79">
        <v>3.1785540013003891E-2</v>
      </c>
      <c r="D162" s="79">
        <v>13.211018837516203</v>
      </c>
      <c r="E162" s="79">
        <v>0</v>
      </c>
      <c r="F162" s="79">
        <v>-5.6890096271744873E-4</v>
      </c>
    </row>
    <row r="163" spans="1:6" ht="27.75" customHeight="1">
      <c r="A163" s="7" t="s">
        <v>694</v>
      </c>
      <c r="B163" s="8"/>
      <c r="C163" s="79">
        <v>0.15979060177113136</v>
      </c>
      <c r="D163" s="79">
        <v>19.993821577038062</v>
      </c>
      <c r="E163" s="79">
        <v>0</v>
      </c>
      <c r="F163" s="79">
        <v>0</v>
      </c>
    </row>
    <row r="164" spans="1:6" ht="27.75" customHeight="1">
      <c r="A164" s="7" t="s">
        <v>695</v>
      </c>
      <c r="B164" s="8"/>
      <c r="C164" s="79">
        <v>0.70276372020735212</v>
      </c>
      <c r="D164" s="79">
        <v>18.843979519769892</v>
      </c>
      <c r="E164" s="79">
        <v>0</v>
      </c>
      <c r="F164" s="79">
        <v>-4.2340142456344541E-3</v>
      </c>
    </row>
    <row r="165" spans="1:6" ht="27.75" customHeight="1">
      <c r="A165" s="7" t="s">
        <v>696</v>
      </c>
      <c r="B165" s="8"/>
      <c r="C165" s="79">
        <v>5.0172889666935108</v>
      </c>
      <c r="D165" s="79">
        <v>1.3438319139138812</v>
      </c>
      <c r="E165" s="79">
        <v>0</v>
      </c>
      <c r="F165" s="79">
        <v>4.0311245249468795E-2</v>
      </c>
    </row>
    <row r="166" spans="1:6" ht="27.75" customHeight="1">
      <c r="A166" s="7" t="s">
        <v>697</v>
      </c>
      <c r="B166" s="8"/>
      <c r="C166" s="79">
        <v>3.5442048043027792</v>
      </c>
      <c r="D166" s="79">
        <v>8.8298036709395067</v>
      </c>
      <c r="E166" s="79">
        <v>0</v>
      </c>
      <c r="F166" s="79">
        <v>-8.023705433690638E-3</v>
      </c>
    </row>
    <row r="167" spans="1:6" ht="27.75" customHeight="1">
      <c r="A167" s="7" t="s">
        <v>698</v>
      </c>
      <c r="B167" s="8"/>
      <c r="C167" s="79">
        <v>3.2317699129203037</v>
      </c>
      <c r="D167" s="79">
        <v>0.47909411379946781</v>
      </c>
      <c r="E167" s="79">
        <v>0</v>
      </c>
      <c r="F167" s="79">
        <v>-6.7128125570744815E-3</v>
      </c>
    </row>
    <row r="168" spans="1:6" ht="27.75" customHeight="1">
      <c r="A168" s="7" t="s">
        <v>699</v>
      </c>
      <c r="B168" s="8"/>
      <c r="C168" s="79">
        <v>-6.2301190717481338E-2</v>
      </c>
      <c r="D168" s="79">
        <v>3.1616338369834489</v>
      </c>
      <c r="E168" s="79">
        <v>0</v>
      </c>
      <c r="F168" s="79">
        <v>-1.175545459882596E-2</v>
      </c>
    </row>
    <row r="169" spans="1:6" ht="27.75" customHeight="1">
      <c r="A169" s="7" t="s">
        <v>700</v>
      </c>
      <c r="B169" s="8"/>
      <c r="C169" s="79">
        <v>0.5985542471669919</v>
      </c>
      <c r="D169" s="79">
        <v>4.2305913645123683</v>
      </c>
      <c r="E169" s="79">
        <v>0</v>
      </c>
      <c r="F169" s="79">
        <v>1.9104820590435414E-2</v>
      </c>
    </row>
    <row r="170" spans="1:6" ht="27.75" customHeight="1">
      <c r="A170" s="7" t="s">
        <v>701</v>
      </c>
      <c r="B170" s="8"/>
      <c r="C170" s="79">
        <v>1.3335577572770512</v>
      </c>
      <c r="D170" s="79">
        <v>4.4584746438556628</v>
      </c>
      <c r="E170" s="79">
        <v>0</v>
      </c>
      <c r="F170" s="79">
        <v>1.6454397069634856E-4</v>
      </c>
    </row>
    <row r="171" spans="1:6" ht="27.75" customHeight="1">
      <c r="A171" s="7" t="s">
        <v>702</v>
      </c>
      <c r="B171" s="8"/>
      <c r="C171" s="79">
        <v>1.1110676724547439</v>
      </c>
      <c r="D171" s="79">
        <v>5.1818118259835231</v>
      </c>
      <c r="E171" s="79">
        <v>0</v>
      </c>
      <c r="F171" s="79">
        <v>1.6463535594815691E-4</v>
      </c>
    </row>
    <row r="172" spans="1:6" ht="27.75" customHeight="1">
      <c r="A172" s="7" t="s">
        <v>703</v>
      </c>
      <c r="B172" s="8"/>
      <c r="C172" s="79">
        <v>0.16290496172751714</v>
      </c>
      <c r="D172" s="79">
        <v>0</v>
      </c>
      <c r="E172" s="79">
        <v>0</v>
      </c>
      <c r="F172" s="79">
        <v>0</v>
      </c>
    </row>
    <row r="173" spans="1:6" ht="27.75" customHeight="1">
      <c r="A173" s="7" t="s">
        <v>704</v>
      </c>
      <c r="B173" s="8"/>
      <c r="C173" s="79">
        <v>1.1711759664977164</v>
      </c>
      <c r="D173" s="79">
        <v>5.3445542337195331</v>
      </c>
      <c r="E173" s="79">
        <v>0</v>
      </c>
      <c r="F173" s="79">
        <v>-1.4329169989142931E-3</v>
      </c>
    </row>
    <row r="174" spans="1:6" ht="27.75" customHeight="1">
      <c r="A174" s="7" t="s">
        <v>705</v>
      </c>
      <c r="B174" s="8"/>
      <c r="C174" s="79">
        <v>0.96839297333135976</v>
      </c>
      <c r="D174" s="79">
        <v>4.2481813496486431</v>
      </c>
      <c r="E174" s="79">
        <v>0</v>
      </c>
      <c r="F174" s="79">
        <v>-1.4301042242416111E-3</v>
      </c>
    </row>
    <row r="175" spans="1:6" ht="27.75" customHeight="1">
      <c r="A175" s="7" t="s">
        <v>706</v>
      </c>
      <c r="B175" s="8"/>
      <c r="C175" s="79">
        <v>3.1814333220425466</v>
      </c>
      <c r="D175" s="79">
        <v>15.947775703006752</v>
      </c>
      <c r="E175" s="79">
        <v>0</v>
      </c>
      <c r="F175" s="79">
        <v>-8.1256889758939948E-3</v>
      </c>
    </row>
    <row r="176" spans="1:6" ht="27.75" customHeight="1">
      <c r="A176" s="7" t="s">
        <v>707</v>
      </c>
      <c r="B176" s="8"/>
      <c r="C176" s="79">
        <v>0.39149714181644435</v>
      </c>
      <c r="D176" s="79">
        <v>3.2347642071565863</v>
      </c>
      <c r="E176" s="79">
        <v>0</v>
      </c>
      <c r="F176" s="79">
        <v>1.8656098503002504E-2</v>
      </c>
    </row>
    <row r="177" spans="1:6" ht="27.75" customHeight="1">
      <c r="A177" s="7" t="s">
        <v>708</v>
      </c>
      <c r="B177" s="8"/>
      <c r="C177" s="79">
        <v>3.2791504685257351</v>
      </c>
      <c r="D177" s="79">
        <v>17.220157458424474</v>
      </c>
      <c r="E177" s="79">
        <v>0</v>
      </c>
      <c r="F177" s="79">
        <v>-4.2017716744380419E-3</v>
      </c>
    </row>
    <row r="178" spans="1:6" ht="27.75" customHeight="1">
      <c r="A178" s="7" t="s">
        <v>709</v>
      </c>
      <c r="B178" s="8"/>
      <c r="C178" s="79">
        <v>0.37110520946531611</v>
      </c>
      <c r="D178" s="79">
        <v>2.8794499222023151</v>
      </c>
      <c r="E178" s="79">
        <v>0</v>
      </c>
      <c r="F178" s="79">
        <v>1.8506662937673949E-2</v>
      </c>
    </row>
    <row r="179" spans="1:6" ht="27.75" customHeight="1">
      <c r="A179" s="7" t="s">
        <v>710</v>
      </c>
      <c r="B179" s="8"/>
      <c r="C179" s="79">
        <v>0.61736274172741368</v>
      </c>
      <c r="D179" s="79">
        <v>1.8296789897841104</v>
      </c>
      <c r="E179" s="79">
        <v>0</v>
      </c>
      <c r="F179" s="79">
        <v>1.8432916323226453E-2</v>
      </c>
    </row>
    <row r="180" spans="1:6" ht="27.75" customHeight="1">
      <c r="A180" s="7" t="s">
        <v>711</v>
      </c>
      <c r="B180" s="8"/>
      <c r="C180" s="79">
        <v>1.3106092467607497</v>
      </c>
      <c r="D180" s="79">
        <v>8.4189694770808856</v>
      </c>
      <c r="E180" s="79">
        <v>0</v>
      </c>
      <c r="F180" s="79">
        <v>-4.2178929923509575E-3</v>
      </c>
    </row>
    <row r="181" spans="1:6" ht="27.75" customHeight="1">
      <c r="A181" s="7" t="s">
        <v>712</v>
      </c>
      <c r="B181" s="8"/>
      <c r="C181" s="79">
        <v>0.20285336932919973</v>
      </c>
      <c r="D181" s="79">
        <v>25.915047411257586</v>
      </c>
      <c r="E181" s="79">
        <v>0</v>
      </c>
      <c r="F181" s="79">
        <v>2.8926576403690351E-2</v>
      </c>
    </row>
    <row r="182" spans="1:6" ht="27.75" customHeight="1">
      <c r="A182" s="7" t="s">
        <v>713</v>
      </c>
      <c r="B182" s="8"/>
      <c r="C182" s="79">
        <v>6.4319226423706855E-2</v>
      </c>
      <c r="D182" s="79">
        <v>8.6111259092293686</v>
      </c>
      <c r="E182" s="79">
        <v>0</v>
      </c>
      <c r="F182" s="79">
        <v>1.8580661462790193E-2</v>
      </c>
    </row>
    <row r="183" spans="1:6" ht="27.75" customHeight="1">
      <c r="A183" s="7" t="s">
        <v>714</v>
      </c>
      <c r="B183" s="8"/>
      <c r="C183" s="79">
        <v>5.2971957485135883</v>
      </c>
      <c r="D183" s="79">
        <v>3.8700484831123769</v>
      </c>
      <c r="E183" s="79">
        <v>0</v>
      </c>
      <c r="F183" s="79">
        <v>1.8193744058116319E-2</v>
      </c>
    </row>
    <row r="184" spans="1:6" ht="27.75" customHeight="1">
      <c r="A184" s="7" t="s">
        <v>715</v>
      </c>
      <c r="B184" s="8"/>
      <c r="C184" s="79">
        <v>5.0322315699098059</v>
      </c>
      <c r="D184" s="79">
        <v>7.2132689612963432</v>
      </c>
      <c r="E184" s="79">
        <v>0</v>
      </c>
      <c r="F184" s="79">
        <v>3.6758388151791013E-2</v>
      </c>
    </row>
    <row r="185" spans="1:6" ht="27.75" customHeight="1">
      <c r="A185" s="7" t="s">
        <v>716</v>
      </c>
      <c r="B185" s="8"/>
      <c r="C185" s="79">
        <v>0.18288470449794431</v>
      </c>
      <c r="D185" s="79">
        <v>6.501841461905923</v>
      </c>
      <c r="E185" s="79">
        <v>0</v>
      </c>
      <c r="F185" s="79">
        <v>-8.0172976316493904E-3</v>
      </c>
    </row>
    <row r="186" spans="1:6" ht="27.75" customHeight="1">
      <c r="A186" s="7" t="s">
        <v>717</v>
      </c>
      <c r="B186" s="8"/>
      <c r="C186" s="79">
        <v>-0.12567553995239389</v>
      </c>
      <c r="D186" s="79">
        <v>2.9094305360461821</v>
      </c>
      <c r="E186" s="79">
        <v>3.969792593083156E-2</v>
      </c>
      <c r="F186" s="79">
        <v>9.579755646361876E-2</v>
      </c>
    </row>
    <row r="187" spans="1:6" ht="27.75" customHeight="1">
      <c r="A187" s="7" t="s">
        <v>718</v>
      </c>
      <c r="B187" s="8"/>
      <c r="C187" s="79">
        <v>1.0231400203879919</v>
      </c>
      <c r="D187" s="79">
        <v>3.7826708670984046</v>
      </c>
      <c r="E187" s="79">
        <v>0</v>
      </c>
      <c r="F187" s="79">
        <v>-1.2378985572375687E-2</v>
      </c>
    </row>
    <row r="188" spans="1:6" ht="27.75" customHeight="1">
      <c r="A188" s="7" t="s">
        <v>719</v>
      </c>
      <c r="B188" s="8"/>
      <c r="C188" s="79">
        <v>8.6775066654384272</v>
      </c>
      <c r="D188" s="79">
        <v>8.4571252473012652</v>
      </c>
      <c r="E188" s="79">
        <v>0</v>
      </c>
      <c r="F188" s="79">
        <v>1.8772746798421006E-2</v>
      </c>
    </row>
    <row r="189" spans="1:6" ht="27.75" customHeight="1">
      <c r="A189" s="7" t="s">
        <v>720</v>
      </c>
      <c r="B189" s="8"/>
      <c r="C189" s="79">
        <v>0.94951195951857059</v>
      </c>
      <c r="D189" s="79">
        <v>5.1839375308686879</v>
      </c>
      <c r="E189" s="79">
        <v>0</v>
      </c>
      <c r="F189" s="79">
        <v>1.9005024868307959E-2</v>
      </c>
    </row>
    <row r="190" spans="1:6" ht="27.75" customHeight="1">
      <c r="A190" s="7" t="s">
        <v>721</v>
      </c>
      <c r="B190" s="8"/>
      <c r="C190" s="79">
        <v>0</v>
      </c>
      <c r="D190" s="79">
        <v>6.6953738609368347</v>
      </c>
      <c r="E190" s="79">
        <v>0.11650089007341408</v>
      </c>
      <c r="F190" s="79">
        <v>-5.2041672875623238E-3</v>
      </c>
    </row>
    <row r="191" spans="1:6" ht="27.75" customHeight="1">
      <c r="A191" s="7" t="s">
        <v>722</v>
      </c>
      <c r="B191" s="8"/>
      <c r="C191" s="79">
        <v>1.389410402985802E-2</v>
      </c>
      <c r="D191" s="79">
        <v>2.2300902831849774</v>
      </c>
      <c r="E191" s="79">
        <v>0</v>
      </c>
      <c r="F191" s="79">
        <v>-5.6849045386284558E-4</v>
      </c>
    </row>
    <row r="192" spans="1:6" ht="27.75" customHeight="1">
      <c r="A192" s="7" t="s">
        <v>723</v>
      </c>
      <c r="B192" s="8"/>
      <c r="C192" s="79">
        <v>0.17095594353029711</v>
      </c>
      <c r="D192" s="79">
        <v>12.755079533787256</v>
      </c>
      <c r="E192" s="79">
        <v>0</v>
      </c>
      <c r="F192" s="79">
        <v>-4.2178929923509575E-3</v>
      </c>
    </row>
    <row r="193" spans="1:6" ht="27.75" customHeight="1">
      <c r="A193" s="7" t="s">
        <v>724</v>
      </c>
      <c r="B193" s="8"/>
      <c r="C193" s="79">
        <v>2.4738815939888817E-2</v>
      </c>
      <c r="D193" s="79">
        <v>2.2056903691780274</v>
      </c>
      <c r="E193" s="79">
        <v>0</v>
      </c>
      <c r="F193" s="79">
        <v>4.0099423197746148E-2</v>
      </c>
    </row>
    <row r="194" spans="1:6" ht="27.75" customHeight="1">
      <c r="A194" s="7" t="s">
        <v>725</v>
      </c>
      <c r="B194" s="8"/>
      <c r="C194" s="79">
        <v>1.8396960907473461</v>
      </c>
      <c r="D194" s="79">
        <v>6.1692695337339289</v>
      </c>
      <c r="E194" s="79">
        <v>0</v>
      </c>
      <c r="F194" s="79">
        <v>1.7799535651279782E-2</v>
      </c>
    </row>
    <row r="195" spans="1:6" ht="27.75" customHeight="1">
      <c r="A195" s="7" t="s">
        <v>726</v>
      </c>
      <c r="B195" s="8"/>
      <c r="C195" s="79">
        <v>3.2418788322838541</v>
      </c>
      <c r="D195" s="79">
        <v>6.2624090755175192</v>
      </c>
      <c r="E195" s="79">
        <v>0</v>
      </c>
      <c r="F195" s="79">
        <v>1.8879729711273965E-2</v>
      </c>
    </row>
    <row r="196" spans="1:6" ht="27.75" customHeight="1">
      <c r="A196" s="7" t="s">
        <v>727</v>
      </c>
      <c r="B196" s="8"/>
      <c r="C196" s="79">
        <v>2.6987861836793772</v>
      </c>
      <c r="D196" s="79">
        <v>7.3212118835411362</v>
      </c>
      <c r="E196" s="79">
        <v>0</v>
      </c>
      <c r="F196" s="79">
        <v>4.7143562420372161E-3</v>
      </c>
    </row>
    <row r="197" spans="1:6" ht="27.75" customHeight="1">
      <c r="A197" s="7" t="s">
        <v>728</v>
      </c>
      <c r="B197" s="8"/>
      <c r="C197" s="79">
        <v>0.34174319440058665</v>
      </c>
      <c r="D197" s="79">
        <v>17.024658834748703</v>
      </c>
      <c r="E197" s="79">
        <v>0</v>
      </c>
      <c r="F197" s="79">
        <v>1.89127126012546E-2</v>
      </c>
    </row>
    <row r="198" spans="1:6" ht="27.75" customHeight="1">
      <c r="A198" s="7" t="s">
        <v>729</v>
      </c>
      <c r="B198" s="8"/>
      <c r="C198" s="79">
        <v>1.7785059677775086</v>
      </c>
      <c r="D198" s="79">
        <v>11.381472174205479</v>
      </c>
      <c r="E198" s="79">
        <v>0</v>
      </c>
      <c r="F198" s="79">
        <v>1.862792566532925E-2</v>
      </c>
    </row>
    <row r="199" spans="1:6" ht="27.75" customHeight="1">
      <c r="A199" s="7" t="s">
        <v>730</v>
      </c>
      <c r="B199" s="8"/>
      <c r="C199" s="79">
        <v>1.8692245199527131E-2</v>
      </c>
      <c r="D199" s="79">
        <v>4.8633553649709924</v>
      </c>
      <c r="E199" s="79">
        <v>0</v>
      </c>
      <c r="F199" s="79">
        <v>-4.9351923723491616E-3</v>
      </c>
    </row>
    <row r="200" spans="1:6" ht="27.75" customHeight="1">
      <c r="A200" s="7" t="s">
        <v>731</v>
      </c>
      <c r="B200" s="8"/>
      <c r="C200" s="79">
        <v>1.3536485580381116E-4</v>
      </c>
      <c r="D200" s="79">
        <v>25.730984785202438</v>
      </c>
      <c r="E200" s="79">
        <v>0</v>
      </c>
      <c r="F200" s="79">
        <v>0.30812273374959659</v>
      </c>
    </row>
    <row r="201" spans="1:6" ht="27.75" customHeight="1">
      <c r="A201" s="7" t="s">
        <v>732</v>
      </c>
      <c r="B201" s="8"/>
      <c r="C201" s="79">
        <v>0.38094100299418149</v>
      </c>
      <c r="D201" s="79">
        <v>8.9695077377241628</v>
      </c>
      <c r="E201" s="79">
        <v>0</v>
      </c>
      <c r="F201" s="79">
        <v>1.8144895877137222E-2</v>
      </c>
    </row>
    <row r="202" spans="1:6" ht="27.75" customHeight="1">
      <c r="A202" s="7" t="s">
        <v>733</v>
      </c>
      <c r="B202" s="8"/>
      <c r="C202" s="79">
        <v>0.75661183937302856</v>
      </c>
      <c r="D202" s="79">
        <v>13.468554115975227</v>
      </c>
      <c r="E202" s="79">
        <v>0</v>
      </c>
      <c r="F202" s="79">
        <v>-4.2178929923509575E-3</v>
      </c>
    </row>
    <row r="203" spans="1:6" ht="27.75" customHeight="1">
      <c r="A203" s="7" t="s">
        <v>734</v>
      </c>
      <c r="B203" s="8"/>
      <c r="C203" s="79">
        <v>7.8489083563020673E-2</v>
      </c>
      <c r="D203" s="79">
        <v>3.2765742016858783</v>
      </c>
      <c r="E203" s="79">
        <v>0</v>
      </c>
      <c r="F203" s="79">
        <v>1.7047295877131372E-4</v>
      </c>
    </row>
    <row r="204" spans="1:6" ht="27.75" customHeight="1">
      <c r="A204" s="7" t="s">
        <v>735</v>
      </c>
      <c r="B204" s="8"/>
      <c r="C204" s="79">
        <v>1.0106441755372586</v>
      </c>
      <c r="D204" s="79">
        <v>14.582537980544199</v>
      </c>
      <c r="E204" s="79">
        <v>0</v>
      </c>
      <c r="F204" s="79">
        <v>1.8054799627502244E-2</v>
      </c>
    </row>
    <row r="205" spans="1:6" ht="27.75" customHeight="1">
      <c r="A205" s="7" t="s">
        <v>736</v>
      </c>
      <c r="B205" s="8"/>
      <c r="C205" s="79">
        <v>4.703432471380343</v>
      </c>
      <c r="D205" s="79">
        <v>16.06934046400886</v>
      </c>
      <c r="E205" s="79">
        <v>0</v>
      </c>
      <c r="F205" s="79">
        <v>1.8764774062431138E-2</v>
      </c>
    </row>
    <row r="206" spans="1:6" ht="27.75" customHeight="1">
      <c r="A206" s="7" t="s">
        <v>737</v>
      </c>
      <c r="B206" s="8"/>
      <c r="C206" s="79">
        <v>0.20871201582154919</v>
      </c>
      <c r="D206" s="79">
        <v>7.1472607829992647</v>
      </c>
      <c r="E206" s="79">
        <v>0</v>
      </c>
      <c r="F206" s="79">
        <v>1.8095463086687438E-2</v>
      </c>
    </row>
    <row r="207" spans="1:6" ht="27.75" customHeight="1">
      <c r="A207" s="7" t="s">
        <v>738</v>
      </c>
      <c r="B207" s="8"/>
      <c r="C207" s="79">
        <v>0.93071665915646185</v>
      </c>
      <c r="D207" s="79">
        <v>2.1109656699330843</v>
      </c>
      <c r="E207" s="79">
        <v>0</v>
      </c>
      <c r="F207" s="79">
        <v>1.8982650683970266E-2</v>
      </c>
    </row>
    <row r="208" spans="1:6" ht="27.75" customHeight="1">
      <c r="A208" s="7" t="s">
        <v>739</v>
      </c>
      <c r="B208" s="8"/>
      <c r="C208" s="79">
        <v>2.9463232635978064E-2</v>
      </c>
      <c r="D208" s="79">
        <v>-0.15933019825448363</v>
      </c>
      <c r="E208" s="79">
        <v>0</v>
      </c>
      <c r="F208" s="79">
        <v>1.8361848492843037E-2</v>
      </c>
    </row>
    <row r="209" spans="1:6" ht="27.75" customHeight="1">
      <c r="A209" s="7" t="s">
        <v>740</v>
      </c>
      <c r="B209" s="8"/>
      <c r="C209" s="79">
        <v>2.9903488028524436</v>
      </c>
      <c r="D209" s="79">
        <v>18.257574573683993</v>
      </c>
      <c r="E209" s="79">
        <v>0</v>
      </c>
      <c r="F209" s="79">
        <v>-8.6795924811045502E-3</v>
      </c>
    </row>
    <row r="210" spans="1:6" ht="27.75" customHeight="1">
      <c r="A210" s="7" t="s">
        <v>741</v>
      </c>
      <c r="B210" s="8"/>
      <c r="C210" s="79">
        <v>1.1522537456634301</v>
      </c>
      <c r="D210" s="79">
        <v>9.224197987996833</v>
      </c>
      <c r="E210" s="79">
        <v>0</v>
      </c>
      <c r="F210" s="79">
        <v>1.8841499630377876E-2</v>
      </c>
    </row>
    <row r="211" spans="1:6" ht="27.75" customHeight="1">
      <c r="A211" s="7" t="s">
        <v>742</v>
      </c>
      <c r="B211" s="8"/>
      <c r="C211" s="79">
        <v>1.1522537456634301</v>
      </c>
      <c r="D211" s="79">
        <v>10.738593052445944</v>
      </c>
      <c r="E211" s="79">
        <v>0</v>
      </c>
      <c r="F211" s="79">
        <v>1.8841499630377876E-2</v>
      </c>
    </row>
    <row r="212" spans="1:6" ht="27.75" customHeight="1">
      <c r="A212" s="7" t="s">
        <v>743</v>
      </c>
      <c r="B212" s="8"/>
      <c r="C212" s="79">
        <v>1.4115717612692804</v>
      </c>
      <c r="D212" s="79">
        <v>14.48416322143856</v>
      </c>
      <c r="E212" s="79">
        <v>0</v>
      </c>
      <c r="F212" s="79">
        <v>1.8119631784418163E-2</v>
      </c>
    </row>
    <row r="213" spans="1:6" ht="27.75" customHeight="1">
      <c r="A213" s="7" t="s">
        <v>744</v>
      </c>
      <c r="B213" s="8"/>
      <c r="C213" s="79">
        <v>3.4990333239419371</v>
      </c>
      <c r="D213" s="79">
        <v>12.59479833256324</v>
      </c>
      <c r="E213" s="79">
        <v>0</v>
      </c>
      <c r="F213" s="79">
        <v>1.7823406543319344E-2</v>
      </c>
    </row>
    <row r="214" spans="1:6" ht="27.75" customHeight="1">
      <c r="A214" s="7" t="s">
        <v>745</v>
      </c>
      <c r="B214" s="8"/>
      <c r="C214" s="79">
        <v>0.30276319112130334</v>
      </c>
      <c r="D214" s="79">
        <v>9.3882887776160331</v>
      </c>
      <c r="E214" s="79">
        <v>0</v>
      </c>
      <c r="F214" s="79">
        <v>1.8311392108571471E-2</v>
      </c>
    </row>
    <row r="215" spans="1:6" ht="27.75" customHeight="1">
      <c r="A215" s="7" t="s">
        <v>746</v>
      </c>
      <c r="B215" s="8"/>
      <c r="C215" s="79">
        <v>0.44846866148163161</v>
      </c>
      <c r="D215" s="79">
        <v>7.9801497410046869</v>
      </c>
      <c r="E215" s="79">
        <v>0</v>
      </c>
      <c r="F215" s="79">
        <v>1.8096039738651003E-2</v>
      </c>
    </row>
    <row r="216" spans="1:6" ht="27.75" customHeight="1">
      <c r="A216" s="7" t="s">
        <v>747</v>
      </c>
      <c r="B216" s="8"/>
      <c r="C216" s="79">
        <v>0.88838160419520928</v>
      </c>
      <c r="D216" s="79">
        <v>0.69287160179713236</v>
      </c>
      <c r="E216" s="79">
        <v>0</v>
      </c>
      <c r="F216" s="79">
        <v>1.8203749138407287E-2</v>
      </c>
    </row>
    <row r="217" spans="1:6" ht="27.75" customHeight="1">
      <c r="A217" s="7" t="s">
        <v>748</v>
      </c>
      <c r="B217" s="8"/>
      <c r="C217" s="79">
        <v>0.68442055897107634</v>
      </c>
      <c r="D217" s="79">
        <v>6.2659246949561869</v>
      </c>
      <c r="E217" s="79">
        <v>2.259571190400487E-4</v>
      </c>
      <c r="F217" s="79">
        <v>1.7945445790185859E-2</v>
      </c>
    </row>
    <row r="218" spans="1:6" ht="27.75" customHeight="1">
      <c r="A218" s="7" t="s">
        <v>749</v>
      </c>
      <c r="B218" s="8"/>
      <c r="C218" s="79">
        <v>1.3656063378392584</v>
      </c>
      <c r="D218" s="79">
        <v>2.1191492972901615</v>
      </c>
      <c r="E218" s="79">
        <v>0</v>
      </c>
      <c r="F218" s="79">
        <v>-5.6527115285959391E-4</v>
      </c>
    </row>
    <row r="219" spans="1:6" ht="27.75" customHeight="1">
      <c r="A219" s="7" t="s">
        <v>750</v>
      </c>
      <c r="B219" s="8"/>
      <c r="C219" s="79">
        <v>1.2496614981881327</v>
      </c>
      <c r="D219" s="79">
        <v>4.8478422746474603</v>
      </c>
      <c r="E219" s="79">
        <v>0</v>
      </c>
      <c r="F219" s="79">
        <v>-8.668598847070776E-3</v>
      </c>
    </row>
    <row r="220" spans="1:6" ht="27.75" customHeight="1">
      <c r="A220" s="7" t="s">
        <v>751</v>
      </c>
      <c r="B220" s="8"/>
      <c r="C220" s="79">
        <v>0.21077572284852461</v>
      </c>
      <c r="D220" s="79">
        <v>6.972223462681443</v>
      </c>
      <c r="E220" s="79">
        <v>0</v>
      </c>
      <c r="F220" s="79">
        <v>1.7720431028793584E-2</v>
      </c>
    </row>
    <row r="221" spans="1:6" ht="27.75" customHeight="1">
      <c r="A221" s="7" t="s">
        <v>752</v>
      </c>
      <c r="B221" s="8"/>
      <c r="C221" s="79">
        <v>2.4410789654534577</v>
      </c>
      <c r="D221" s="79">
        <v>-0.23823483152344577</v>
      </c>
      <c r="E221" s="79">
        <v>0</v>
      </c>
      <c r="F221" s="79">
        <v>1.8315439662852141E-2</v>
      </c>
    </row>
    <row r="222" spans="1:6" ht="27.75" customHeight="1">
      <c r="A222" s="7" t="s">
        <v>753</v>
      </c>
      <c r="B222" s="8"/>
      <c r="C222" s="79">
        <v>1.0381461145519966E-2</v>
      </c>
      <c r="D222" s="79">
        <v>3.470585149674438</v>
      </c>
      <c r="E222" s="79">
        <v>0</v>
      </c>
      <c r="F222" s="79">
        <v>1.8691389825070352E-2</v>
      </c>
    </row>
    <row r="223" spans="1:6" ht="27.75" customHeight="1">
      <c r="A223" s="7" t="s">
        <v>754</v>
      </c>
      <c r="B223" s="8"/>
      <c r="C223" s="79">
        <v>0.96829899391791197</v>
      </c>
      <c r="D223" s="79">
        <v>2.2290951548755888</v>
      </c>
      <c r="E223" s="79">
        <v>0</v>
      </c>
      <c r="F223" s="79">
        <v>4.0123837743490681E-2</v>
      </c>
    </row>
    <row r="224" spans="1:6" ht="27.75" customHeight="1">
      <c r="A224" s="7" t="s">
        <v>755</v>
      </c>
      <c r="B224" s="8"/>
      <c r="C224" s="79">
        <v>0.52644237162990992</v>
      </c>
      <c r="D224" s="79">
        <v>-0.78124737573992864</v>
      </c>
      <c r="E224" s="79">
        <v>0</v>
      </c>
      <c r="F224" s="79">
        <v>3.9765278686340319E-2</v>
      </c>
    </row>
    <row r="225" spans="1:6" ht="27.75" customHeight="1">
      <c r="A225" s="7" t="s">
        <v>756</v>
      </c>
      <c r="B225" s="8"/>
      <c r="C225" s="79">
        <v>5.8116319235400629E-2</v>
      </c>
      <c r="D225" s="79">
        <v>2.7969157774276265</v>
      </c>
      <c r="E225" s="79">
        <v>0</v>
      </c>
      <c r="F225" s="79">
        <v>1.8840798131927287E-2</v>
      </c>
    </row>
    <row r="226" spans="1:6" ht="27.75" customHeight="1">
      <c r="A226" s="7" t="s">
        <v>757</v>
      </c>
      <c r="B226" s="8"/>
      <c r="C226" s="79">
        <v>2.0776447500162281</v>
      </c>
      <c r="D226" s="79">
        <v>10.445875971295393</v>
      </c>
      <c r="E226" s="79">
        <v>0</v>
      </c>
      <c r="F226" s="79">
        <v>-8.5936454337216493E-3</v>
      </c>
    </row>
    <row r="227" spans="1:6" ht="27.75" customHeight="1">
      <c r="A227" s="7" t="s">
        <v>758</v>
      </c>
      <c r="B227" s="8"/>
      <c r="C227" s="79">
        <v>1.2735267761405147</v>
      </c>
      <c r="D227" s="79">
        <v>13.707160574035154</v>
      </c>
      <c r="E227" s="79">
        <v>0</v>
      </c>
      <c r="F227" s="79">
        <v>-5.6425879249257622E-4</v>
      </c>
    </row>
    <row r="228" spans="1:6" ht="27.75" customHeight="1">
      <c r="A228" s="7" t="s">
        <v>759</v>
      </c>
      <c r="B228" s="8"/>
      <c r="C228" s="79">
        <v>0.6941611327294035</v>
      </c>
      <c r="D228" s="79">
        <v>21.274736648672487</v>
      </c>
      <c r="E228" s="79">
        <v>0</v>
      </c>
      <c r="F228" s="79">
        <v>2.4668363926697183E-2</v>
      </c>
    </row>
    <row r="229" spans="1:6" ht="27.75" customHeight="1">
      <c r="A229" s="7" t="s">
        <v>760</v>
      </c>
      <c r="B229" s="8"/>
      <c r="C229" s="79">
        <v>2.7954257204368314</v>
      </c>
      <c r="D229" s="79">
        <v>6.6539243020787353</v>
      </c>
      <c r="E229" s="79">
        <v>0</v>
      </c>
      <c r="F229" s="79">
        <v>-7.74589046738726E-3</v>
      </c>
    </row>
    <row r="230" spans="1:6" ht="27.75" customHeight="1">
      <c r="A230" s="7" t="s">
        <v>761</v>
      </c>
      <c r="B230" s="8"/>
      <c r="C230" s="79">
        <v>2.4190743147157203</v>
      </c>
      <c r="D230" s="79">
        <v>1.7480590785397458</v>
      </c>
      <c r="E230" s="79">
        <v>0</v>
      </c>
      <c r="F230" s="79">
        <v>3.9227086672922063E-3</v>
      </c>
    </row>
    <row r="231" spans="1:6" ht="27.75" customHeight="1">
      <c r="A231" s="7" t="s">
        <v>762</v>
      </c>
      <c r="B231" s="8"/>
      <c r="C231" s="79">
        <v>8.340424787619634</v>
      </c>
      <c r="D231" s="79">
        <v>3.5158928126172713</v>
      </c>
      <c r="E231" s="79">
        <v>0</v>
      </c>
      <c r="F231" s="79">
        <v>-1.208939109716424E-2</v>
      </c>
    </row>
    <row r="232" spans="1:6" ht="27.75" customHeight="1">
      <c r="A232" s="7" t="s">
        <v>763</v>
      </c>
      <c r="B232" s="8"/>
      <c r="C232" s="79">
        <v>-9.741352521088098E-3</v>
      </c>
      <c r="D232" s="79">
        <v>6.9883518720332702</v>
      </c>
      <c r="E232" s="79">
        <v>0</v>
      </c>
      <c r="F232" s="79">
        <v>1.7995641990489926E-2</v>
      </c>
    </row>
    <row r="233" spans="1:6" ht="27.75" customHeight="1">
      <c r="A233" s="7" t="s">
        <v>764</v>
      </c>
      <c r="B233" s="8"/>
      <c r="C233" s="79">
        <v>1.8000485951613618</v>
      </c>
      <c r="D233" s="79">
        <v>7.0240523543284876</v>
      </c>
      <c r="E233" s="79">
        <v>0</v>
      </c>
      <c r="F233" s="79">
        <v>-1.3401299311802208E-2</v>
      </c>
    </row>
    <row r="234" spans="1:6" ht="27.75" customHeight="1">
      <c r="A234" s="7" t="s">
        <v>765</v>
      </c>
      <c r="B234" s="8"/>
      <c r="C234" s="79">
        <v>2.3901110278391515</v>
      </c>
      <c r="D234" s="79">
        <v>5.3275224123532547</v>
      </c>
      <c r="E234" s="79">
        <v>0</v>
      </c>
      <c r="F234" s="79">
        <v>3.1005707159420014E-3</v>
      </c>
    </row>
    <row r="235" spans="1:6" ht="27.75" customHeight="1">
      <c r="A235" s="7" t="s">
        <v>766</v>
      </c>
      <c r="B235" s="8"/>
      <c r="C235" s="79">
        <v>3.3038112097530816</v>
      </c>
      <c r="D235" s="79">
        <v>3.9915793625469234</v>
      </c>
      <c r="E235" s="79">
        <v>0</v>
      </c>
      <c r="F235" s="79">
        <v>1.8116110206628504E-2</v>
      </c>
    </row>
    <row r="236" spans="1:6" ht="27.75" customHeight="1">
      <c r="A236" s="7" t="s">
        <v>767</v>
      </c>
      <c r="B236" s="8"/>
      <c r="C236" s="79">
        <v>0.23705922933924545</v>
      </c>
      <c r="D236" s="79">
        <v>2.8251442248656264</v>
      </c>
      <c r="E236" s="79">
        <v>0</v>
      </c>
      <c r="F236" s="79">
        <v>1.8527006065516733E-2</v>
      </c>
    </row>
    <row r="237" spans="1:6" ht="27.75" customHeight="1">
      <c r="A237" s="7" t="s">
        <v>768</v>
      </c>
      <c r="B237" s="8"/>
      <c r="C237" s="79">
        <v>0.87483718503764596</v>
      </c>
      <c r="D237" s="79">
        <v>10.719770085012081</v>
      </c>
      <c r="E237" s="79">
        <v>0</v>
      </c>
      <c r="F237" s="79">
        <v>1.9063170987628972E-2</v>
      </c>
    </row>
    <row r="238" spans="1:6" ht="27.75" customHeight="1">
      <c r="A238" s="7" t="s">
        <v>769</v>
      </c>
      <c r="B238" s="8"/>
      <c r="C238" s="79">
        <v>0.74215225859341105</v>
      </c>
      <c r="D238" s="79">
        <v>13.42338547631722</v>
      </c>
      <c r="E238" s="79">
        <v>0</v>
      </c>
      <c r="F238" s="79">
        <v>-4.1695288446860438E-3</v>
      </c>
    </row>
    <row r="239" spans="1:6" ht="27.75" customHeight="1">
      <c r="A239" s="7" t="s">
        <v>770</v>
      </c>
      <c r="B239" s="8"/>
      <c r="C239" s="79">
        <v>1.9312724883070655</v>
      </c>
      <c r="D239" s="79">
        <v>2.5731087464367439</v>
      </c>
      <c r="E239" s="79">
        <v>0</v>
      </c>
      <c r="F239" s="79">
        <v>-1.9968463032654957E-2</v>
      </c>
    </row>
    <row r="240" spans="1:6" ht="27.75" customHeight="1">
      <c r="A240" s="7" t="s">
        <v>771</v>
      </c>
      <c r="B240" s="8"/>
      <c r="C240" s="79">
        <v>3.3111905632531449</v>
      </c>
      <c r="D240" s="79">
        <v>8.821954245605852</v>
      </c>
      <c r="E240" s="79">
        <v>0</v>
      </c>
      <c r="F240" s="79">
        <v>1.8208354522450967E-2</v>
      </c>
    </row>
    <row r="241" spans="1:6" ht="27.75" customHeight="1">
      <c r="A241" s="7" t="s">
        <v>772</v>
      </c>
      <c r="B241" s="8"/>
      <c r="C241" s="79">
        <v>0.22571581730321588</v>
      </c>
      <c r="D241" s="79">
        <v>5.3567628941497336</v>
      </c>
      <c r="E241" s="79">
        <v>0</v>
      </c>
      <c r="F241" s="79">
        <v>3.0982703556401794E-3</v>
      </c>
    </row>
    <row r="242" spans="1:6" ht="27.75" customHeight="1">
      <c r="A242" s="7" t="s">
        <v>773</v>
      </c>
      <c r="B242" s="8"/>
      <c r="C242" s="79">
        <v>4.4004947825062271</v>
      </c>
      <c r="D242" s="79">
        <v>1.6943007855958587</v>
      </c>
      <c r="E242" s="79">
        <v>0</v>
      </c>
      <c r="F242" s="79">
        <v>1.8824803250630604E-2</v>
      </c>
    </row>
    <row r="243" spans="1:6" ht="27.75" customHeight="1">
      <c r="A243" s="7" t="s">
        <v>774</v>
      </c>
      <c r="B243" s="8"/>
      <c r="C243" s="79">
        <v>0.13661104020971229</v>
      </c>
      <c r="D243" s="79">
        <v>8.6512123018590827</v>
      </c>
      <c r="E243" s="79">
        <v>0</v>
      </c>
      <c r="F243" s="79">
        <v>1.8917614143812073E-2</v>
      </c>
    </row>
    <row r="244" spans="1:6" ht="27.75" customHeight="1">
      <c r="A244" s="7" t="s">
        <v>775</v>
      </c>
      <c r="B244" s="8"/>
      <c r="C244" s="79">
        <v>0.3128189033892223</v>
      </c>
      <c r="D244" s="79">
        <v>24.646656648336162</v>
      </c>
      <c r="E244" s="79">
        <v>0</v>
      </c>
      <c r="F244" s="79">
        <v>2.9978882301833903E-2</v>
      </c>
    </row>
    <row r="245" spans="1:6" ht="27.75" customHeight="1">
      <c r="A245" s="7" t="s">
        <v>776</v>
      </c>
      <c r="B245" s="8"/>
      <c r="C245" s="79">
        <v>4.0228950647243602</v>
      </c>
      <c r="D245" s="79">
        <v>6.4610352869001764</v>
      </c>
      <c r="E245" s="79">
        <v>0</v>
      </c>
      <c r="F245" s="79">
        <v>4.6276598010311004E-2</v>
      </c>
    </row>
    <row r="246" spans="1:6" ht="27.75" customHeight="1">
      <c r="A246" s="7" t="s">
        <v>777</v>
      </c>
      <c r="B246" s="8"/>
      <c r="C246" s="79">
        <v>1.8075578440196876</v>
      </c>
      <c r="D246" s="79">
        <v>8.7177583759096429</v>
      </c>
      <c r="E246" s="79">
        <v>0</v>
      </c>
      <c r="F246" s="79">
        <v>-3.2647816857705894</v>
      </c>
    </row>
    <row r="247" spans="1:6" ht="27.75" customHeight="1">
      <c r="A247" s="7" t="s">
        <v>778</v>
      </c>
      <c r="B247" s="8"/>
      <c r="C247" s="79">
        <v>0.83939514450004959</v>
      </c>
      <c r="D247" s="79">
        <v>5.770416053264265</v>
      </c>
      <c r="E247" s="79">
        <v>0</v>
      </c>
      <c r="F247" s="79">
        <v>1.4306623970201328E-2</v>
      </c>
    </row>
    <row r="248" spans="1:6" ht="27.75" customHeight="1">
      <c r="A248" s="7" t="s">
        <v>779</v>
      </c>
      <c r="B248" s="8"/>
      <c r="C248" s="79">
        <v>1.1906559874318323</v>
      </c>
      <c r="D248" s="79">
        <v>13.933293199594564</v>
      </c>
      <c r="E248" s="79">
        <v>0</v>
      </c>
      <c r="F248" s="79">
        <v>-7.957839756940201E-3</v>
      </c>
    </row>
    <row r="249" spans="1:6" ht="27.75" customHeight="1">
      <c r="A249" s="7" t="s">
        <v>780</v>
      </c>
      <c r="B249" s="8"/>
      <c r="C249" s="79">
        <v>0.9615743265907728</v>
      </c>
      <c r="D249" s="79">
        <v>0.71238825010308515</v>
      </c>
      <c r="E249" s="79">
        <v>0</v>
      </c>
      <c r="F249" s="79">
        <v>2.1795243557448434E-2</v>
      </c>
    </row>
    <row r="250" spans="1:6" ht="27.75" customHeight="1">
      <c r="A250" s="7" t="s">
        <v>781</v>
      </c>
      <c r="B250" s="8"/>
      <c r="C250" s="79">
        <v>2.2954309281044276</v>
      </c>
      <c r="D250" s="79">
        <v>1.6506826910057193</v>
      </c>
      <c r="E250" s="79">
        <v>0</v>
      </c>
      <c r="F250" s="79">
        <v>1.1850915686548842E-2</v>
      </c>
    </row>
    <row r="251" spans="1:6" ht="27.75" customHeight="1">
      <c r="A251" s="7" t="s">
        <v>782</v>
      </c>
      <c r="B251" s="8"/>
      <c r="C251" s="79">
        <v>0.82425288746790759</v>
      </c>
      <c r="D251" s="79">
        <v>1.6205840136987053</v>
      </c>
      <c r="E251" s="79">
        <v>0</v>
      </c>
      <c r="F251" s="79">
        <v>1.1793156206844527E-2</v>
      </c>
    </row>
    <row r="252" spans="1:6" ht="27.75" customHeight="1">
      <c r="A252" s="7" t="s">
        <v>783</v>
      </c>
      <c r="B252" s="8"/>
      <c r="C252" s="79">
        <v>0.51715671346576197</v>
      </c>
      <c r="D252" s="79">
        <v>-0.65539587130679489</v>
      </c>
      <c r="E252" s="79">
        <v>0</v>
      </c>
      <c r="F252" s="79">
        <v>1.6981496397835385E-2</v>
      </c>
    </row>
    <row r="253" spans="1:6" ht="27.75" customHeight="1">
      <c r="A253" s="7" t="s">
        <v>784</v>
      </c>
      <c r="B253" s="8"/>
      <c r="C253" s="79">
        <v>2.1033047846447421</v>
      </c>
      <c r="D253" s="79">
        <v>17.276518066086858</v>
      </c>
      <c r="E253" s="79">
        <v>0</v>
      </c>
      <c r="F253" s="79">
        <v>-4.2178929923509575E-3</v>
      </c>
    </row>
    <row r="254" spans="1:6" ht="27.75" customHeight="1">
      <c r="A254" s="7" t="s">
        <v>785</v>
      </c>
      <c r="B254" s="8"/>
      <c r="C254" s="79">
        <v>0.11778739468927067</v>
      </c>
      <c r="D254" s="79">
        <v>7.4329377103211511</v>
      </c>
      <c r="E254" s="79">
        <v>0</v>
      </c>
      <c r="F254" s="79">
        <v>1.8159109607637672E-2</v>
      </c>
    </row>
    <row r="255" spans="1:6" ht="27.75" customHeight="1">
      <c r="A255" s="7" t="s">
        <v>786</v>
      </c>
      <c r="B255" s="8"/>
      <c r="C255" s="79">
        <v>5.4023393858538329</v>
      </c>
      <c r="D255" s="79">
        <v>23.281481623236985</v>
      </c>
      <c r="E255" s="79">
        <v>0</v>
      </c>
      <c r="F255" s="79">
        <v>2.7160895541883338E-2</v>
      </c>
    </row>
    <row r="256" spans="1:6" ht="27.75" customHeight="1">
      <c r="A256" s="7" t="s">
        <v>787</v>
      </c>
      <c r="B256" s="8"/>
      <c r="C256" s="79">
        <v>0.22862547767861285</v>
      </c>
      <c r="D256" s="79">
        <v>0.44315975574968952</v>
      </c>
      <c r="E256" s="79">
        <v>0</v>
      </c>
      <c r="F256" s="79">
        <v>-6.8384398059932435E-3</v>
      </c>
    </row>
    <row r="257" spans="1:6" ht="27.75" customHeight="1">
      <c r="A257" s="7" t="s">
        <v>788</v>
      </c>
      <c r="B257" s="8"/>
      <c r="C257" s="79">
        <v>2.2168663593791704</v>
      </c>
      <c r="D257" s="79">
        <v>6.9524473989477809</v>
      </c>
      <c r="E257" s="79">
        <v>0</v>
      </c>
      <c r="F257" s="79">
        <v>1.7749809769593755E-2</v>
      </c>
    </row>
    <row r="258" spans="1:6" ht="27.75" customHeight="1">
      <c r="A258" s="7" t="s">
        <v>789</v>
      </c>
      <c r="B258" s="8"/>
      <c r="C258" s="79">
        <v>0.38614606156704323</v>
      </c>
      <c r="D258" s="79">
        <v>1.5837877331498642</v>
      </c>
      <c r="E258" s="79">
        <v>0</v>
      </c>
      <c r="F258" s="79">
        <v>6.4512020568152414E-3</v>
      </c>
    </row>
    <row r="259" spans="1:6" ht="27.75" customHeight="1">
      <c r="A259" s="7" t="s">
        <v>790</v>
      </c>
      <c r="B259" s="8"/>
      <c r="C259" s="79">
        <v>0.29073129137756359</v>
      </c>
      <c r="D259" s="79">
        <v>0.96495675958803828</v>
      </c>
      <c r="E259" s="79">
        <v>0</v>
      </c>
      <c r="F259" s="79">
        <v>1.8429039705428082E-2</v>
      </c>
    </row>
    <row r="260" spans="1:6" ht="27.75" customHeight="1">
      <c r="A260" s="7" t="s">
        <v>791</v>
      </c>
      <c r="B260" s="8"/>
      <c r="C260" s="79">
        <v>0.11009124438534097</v>
      </c>
      <c r="D260" s="79">
        <v>0.20685425487935422</v>
      </c>
      <c r="E260" s="79">
        <v>0</v>
      </c>
      <c r="F260" s="79">
        <v>1.8671795303868453E-2</v>
      </c>
    </row>
    <row r="261" spans="1:6" ht="27.75" customHeight="1">
      <c r="A261" s="7" t="s">
        <v>792</v>
      </c>
      <c r="B261" s="8"/>
      <c r="C261" s="79">
        <v>4.1129260659277307</v>
      </c>
      <c r="D261" s="79">
        <v>7.1961148338417766</v>
      </c>
      <c r="E261" s="79">
        <v>0</v>
      </c>
      <c r="F261" s="79">
        <v>5.2471545519672102E-3</v>
      </c>
    </row>
    <row r="262" spans="1:6" ht="27.75" customHeight="1">
      <c r="A262" s="7" t="s">
        <v>793</v>
      </c>
      <c r="B262" s="8"/>
      <c r="C262" s="79">
        <v>3.6822213680010778</v>
      </c>
      <c r="D262" s="79">
        <v>4.3590735573977151</v>
      </c>
      <c r="E262" s="79">
        <v>0</v>
      </c>
      <c r="F262" s="79">
        <v>2.5860880500751644E-2</v>
      </c>
    </row>
    <row r="263" spans="1:6" ht="27.75" customHeight="1">
      <c r="A263" s="7" t="s">
        <v>794</v>
      </c>
      <c r="B263" s="8"/>
      <c r="C263" s="79">
        <v>2.2322267224894747</v>
      </c>
      <c r="D263" s="79">
        <v>19.882395179184265</v>
      </c>
      <c r="E263" s="79">
        <v>0</v>
      </c>
      <c r="F263" s="79">
        <v>0</v>
      </c>
    </row>
    <row r="264" spans="1:6" ht="27.75" customHeight="1">
      <c r="A264" s="7" t="s">
        <v>795</v>
      </c>
      <c r="B264" s="8"/>
      <c r="C264" s="79">
        <v>3.7610614214091974E-2</v>
      </c>
      <c r="D264" s="79">
        <v>9.3628255972697758</v>
      </c>
      <c r="E264" s="79">
        <v>0</v>
      </c>
      <c r="F264" s="79">
        <v>1.7731697957366836E-2</v>
      </c>
    </row>
    <row r="265" spans="1:6" ht="27.75" customHeight="1">
      <c r="A265" s="7" t="s">
        <v>796</v>
      </c>
      <c r="B265" s="8"/>
      <c r="C265" s="79">
        <v>5.4960219201518177</v>
      </c>
      <c r="D265" s="79">
        <v>2.0503100643150964</v>
      </c>
      <c r="E265" s="79">
        <v>0</v>
      </c>
      <c r="F265" s="79">
        <v>4.5156803726583983E-3</v>
      </c>
    </row>
    <row r="266" spans="1:6" ht="27.75" customHeight="1">
      <c r="A266" s="7" t="s">
        <v>797</v>
      </c>
      <c r="B266" s="8"/>
      <c r="C266" s="79">
        <v>3.9121386942964516</v>
      </c>
      <c r="D266" s="79">
        <v>1.2714317550301175</v>
      </c>
      <c r="E266" s="79">
        <v>0</v>
      </c>
      <c r="F266" s="79">
        <v>0.20001057499654781</v>
      </c>
    </row>
    <row r="267" spans="1:6" ht="27.75" customHeight="1">
      <c r="A267" s="7" t="s">
        <v>798</v>
      </c>
      <c r="B267" s="8"/>
      <c r="C267" s="79">
        <v>0.21091021290843609</v>
      </c>
      <c r="D267" s="79">
        <v>6.0211365287798975</v>
      </c>
      <c r="E267" s="79">
        <v>0</v>
      </c>
      <c r="F267" s="79">
        <v>1.7755846995020225E-2</v>
      </c>
    </row>
    <row r="268" spans="1:6" ht="27.75" customHeight="1">
      <c r="A268" s="7" t="s">
        <v>799</v>
      </c>
      <c r="B268" s="8"/>
      <c r="C268" s="79">
        <v>0.68130007500658207</v>
      </c>
      <c r="D268" s="79">
        <v>1.4725942593062338</v>
      </c>
      <c r="E268" s="79">
        <v>0</v>
      </c>
      <c r="F268" s="79">
        <v>4.0213516102917776E-2</v>
      </c>
    </row>
    <row r="269" spans="1:6" ht="27.75" customHeight="1">
      <c r="A269" s="7" t="s">
        <v>800</v>
      </c>
      <c r="B269" s="8"/>
      <c r="C269" s="79">
        <v>7.1376096123327265E-2</v>
      </c>
      <c r="D269" s="79">
        <v>3.0616764380846249</v>
      </c>
      <c r="E269" s="79">
        <v>0</v>
      </c>
      <c r="F269" s="79">
        <v>1.8594839355222621E-2</v>
      </c>
    </row>
    <row r="270" spans="1:6" ht="27.75" customHeight="1">
      <c r="A270" s="7" t="s">
        <v>801</v>
      </c>
      <c r="B270" s="8"/>
      <c r="C270" s="79">
        <v>3.4449165987794519</v>
      </c>
      <c r="D270" s="79">
        <v>9.087834835556734</v>
      </c>
      <c r="E270" s="79">
        <v>0</v>
      </c>
      <c r="F270" s="79">
        <v>1.8509043326932713E-2</v>
      </c>
    </row>
    <row r="271" spans="1:6" ht="27.75" customHeight="1">
      <c r="A271" s="7" t="s">
        <v>802</v>
      </c>
      <c r="B271" s="8"/>
      <c r="C271" s="79">
        <v>3.1061610934180384</v>
      </c>
      <c r="D271" s="79">
        <v>18.582631379653201</v>
      </c>
      <c r="E271" s="79">
        <v>0</v>
      </c>
      <c r="F271" s="79">
        <v>0</v>
      </c>
    </row>
    <row r="272" spans="1:6" ht="27.75" customHeight="1">
      <c r="A272" s="7" t="s">
        <v>803</v>
      </c>
      <c r="B272" s="8"/>
      <c r="C272" s="79">
        <v>0.34271566944115794</v>
      </c>
      <c r="D272" s="79">
        <v>12.615123944669833</v>
      </c>
      <c r="E272" s="79">
        <v>0</v>
      </c>
      <c r="F272" s="79">
        <v>-4.2178929923509575E-3</v>
      </c>
    </row>
    <row r="273" spans="1:6" ht="27.75" customHeight="1">
      <c r="A273" s="7" t="s">
        <v>804</v>
      </c>
      <c r="B273" s="8"/>
      <c r="C273" s="79">
        <v>1.6704587351034874</v>
      </c>
      <c r="D273" s="79">
        <v>13.569525601989339</v>
      </c>
      <c r="E273" s="79">
        <v>0</v>
      </c>
      <c r="F273" s="79">
        <v>-4.2017716744380419E-3</v>
      </c>
    </row>
    <row r="274" spans="1:6" ht="27.75" customHeight="1">
      <c r="A274" s="7" t="s">
        <v>805</v>
      </c>
      <c r="B274" s="8"/>
      <c r="C274" s="79">
        <v>1.2497859757070304</v>
      </c>
      <c r="D274" s="79">
        <v>21.872170469913328</v>
      </c>
      <c r="E274" s="79">
        <v>0</v>
      </c>
      <c r="F274" s="79">
        <v>3.7474319352628127E-2</v>
      </c>
    </row>
    <row r="275" spans="1:6" ht="27.75" customHeight="1">
      <c r="A275" s="7" t="s">
        <v>806</v>
      </c>
      <c r="B275" s="8"/>
      <c r="C275" s="79">
        <v>2.2787460877216961</v>
      </c>
      <c r="D275" s="79">
        <v>22.270331091350474</v>
      </c>
      <c r="E275" s="79">
        <v>0</v>
      </c>
      <c r="F275" s="79">
        <v>3.6790387850456491E-2</v>
      </c>
    </row>
    <row r="276" spans="1:6" ht="27.75" customHeight="1">
      <c r="A276" s="7" t="s">
        <v>807</v>
      </c>
      <c r="B276" s="8"/>
      <c r="C276" s="79">
        <v>0.2198104901501923</v>
      </c>
      <c r="D276" s="79">
        <v>4.3662388882800558</v>
      </c>
      <c r="E276" s="79">
        <v>0</v>
      </c>
      <c r="F276" s="79">
        <v>1.903279186238736E-2</v>
      </c>
    </row>
    <row r="277" spans="1:6" ht="27.75" customHeight="1">
      <c r="A277" s="7" t="s">
        <v>808</v>
      </c>
      <c r="B277" s="8"/>
      <c r="C277" s="79">
        <v>1.2472495878414804</v>
      </c>
      <c r="D277" s="79">
        <v>2.7587702723587895</v>
      </c>
      <c r="E277" s="79">
        <v>0</v>
      </c>
      <c r="F277" s="79">
        <v>1.8358633702582814E-2</v>
      </c>
    </row>
    <row r="278" spans="1:6" ht="27.75" customHeight="1">
      <c r="A278" s="7" t="s">
        <v>809</v>
      </c>
      <c r="B278" s="8"/>
      <c r="C278" s="79">
        <v>4.9327522033601605</v>
      </c>
      <c r="D278" s="79">
        <v>1.5448248014446404</v>
      </c>
      <c r="E278" s="79">
        <v>0</v>
      </c>
      <c r="F278" s="79">
        <v>3.0779709632786467E-3</v>
      </c>
    </row>
    <row r="279" spans="1:6" ht="27.75" customHeight="1">
      <c r="A279" s="7" t="s">
        <v>810</v>
      </c>
      <c r="B279" s="8"/>
      <c r="C279" s="79">
        <v>2.9348096909522628E-2</v>
      </c>
      <c r="D279" s="79">
        <v>2.2667105798411029</v>
      </c>
      <c r="E279" s="79">
        <v>0</v>
      </c>
      <c r="F279" s="79">
        <v>4.0221632053128606E-2</v>
      </c>
    </row>
    <row r="280" spans="1:6" ht="27.75" customHeight="1">
      <c r="A280" s="7" t="s">
        <v>811</v>
      </c>
      <c r="B280" s="8"/>
      <c r="C280" s="79">
        <v>2.6383642045041094</v>
      </c>
      <c r="D280" s="79">
        <v>4.8342852742258344</v>
      </c>
      <c r="E280" s="79">
        <v>0</v>
      </c>
      <c r="F280" s="79">
        <v>1.5745886385798245E-2</v>
      </c>
    </row>
    <row r="281" spans="1:6" ht="27.75" customHeight="1">
      <c r="A281" s="7" t="s">
        <v>812</v>
      </c>
      <c r="B281" s="8"/>
      <c r="C281" s="79">
        <v>1.2160978387486323</v>
      </c>
      <c r="D281" s="79">
        <v>3.5753059506718703</v>
      </c>
      <c r="E281" s="79">
        <v>0</v>
      </c>
      <c r="F281" s="79">
        <v>-1.2332071085810054E-2</v>
      </c>
    </row>
    <row r="282" spans="1:6" ht="27.75" customHeight="1">
      <c r="A282" s="7" t="s">
        <v>813</v>
      </c>
      <c r="B282" s="8"/>
      <c r="C282" s="79">
        <v>1.6691535226874838</v>
      </c>
      <c r="D282" s="79">
        <v>9.8877679138913077</v>
      </c>
      <c r="E282" s="79">
        <v>0</v>
      </c>
      <c r="F282" s="79">
        <v>1.7710639180519558E-2</v>
      </c>
    </row>
    <row r="283" spans="1:6" ht="27.75" customHeight="1">
      <c r="A283" s="7" t="s">
        <v>814</v>
      </c>
      <c r="B283" s="8"/>
      <c r="C283" s="79">
        <v>0.48172031748935251</v>
      </c>
      <c r="D283" s="79">
        <v>8.9148670941924628</v>
      </c>
      <c r="E283" s="79">
        <v>0</v>
      </c>
      <c r="F283" s="79">
        <v>1.8995816742202951E-2</v>
      </c>
    </row>
    <row r="284" spans="1:6" ht="27.75" customHeight="1">
      <c r="A284" s="7" t="s">
        <v>815</v>
      </c>
      <c r="B284" s="8"/>
      <c r="C284" s="79">
        <v>1.4197663438776522</v>
      </c>
      <c r="D284" s="79">
        <v>1.035721679832831</v>
      </c>
      <c r="E284" s="79">
        <v>0</v>
      </c>
      <c r="F284" s="79">
        <v>3.9284499456386651E-2</v>
      </c>
    </row>
    <row r="285" spans="1:6" ht="27.75" customHeight="1">
      <c r="A285" s="7" t="s">
        <v>816</v>
      </c>
      <c r="B285" s="8"/>
      <c r="C285" s="79">
        <v>0.24098948044748025</v>
      </c>
      <c r="D285" s="79">
        <v>6.5964446950088105</v>
      </c>
      <c r="E285" s="79">
        <v>0</v>
      </c>
      <c r="F285" s="79">
        <v>1.7712351944717816E-2</v>
      </c>
    </row>
    <row r="286" spans="1:6" ht="27.75" customHeight="1">
      <c r="A286" s="7" t="s">
        <v>817</v>
      </c>
      <c r="B286" s="8"/>
      <c r="C286" s="79">
        <v>1.2432429632257507</v>
      </c>
      <c r="D286" s="79">
        <v>1.5447893835419102</v>
      </c>
      <c r="E286" s="79">
        <v>0</v>
      </c>
      <c r="F286" s="79">
        <v>-1.7897662761626708E-3</v>
      </c>
    </row>
    <row r="287" spans="1:6" ht="27.75" customHeight="1">
      <c r="A287" s="7" t="s">
        <v>818</v>
      </c>
      <c r="B287" s="8"/>
      <c r="C287" s="79">
        <v>0.3842910624862439</v>
      </c>
      <c r="D287" s="79">
        <v>-0.67325707881334962</v>
      </c>
      <c r="E287" s="79">
        <v>2.2420990572043242E-3</v>
      </c>
      <c r="F287" s="79">
        <v>-1.4779422506779449E-2</v>
      </c>
    </row>
    <row r="288" spans="1:6" ht="27.75" customHeight="1">
      <c r="A288" s="7" t="s">
        <v>819</v>
      </c>
      <c r="B288" s="8"/>
      <c r="C288" s="79">
        <v>0.92904517296041877</v>
      </c>
      <c r="D288" s="79">
        <v>17.296086557059983</v>
      </c>
      <c r="E288" s="79">
        <v>0</v>
      </c>
      <c r="F288" s="79">
        <v>1.8944995341692621E-2</v>
      </c>
    </row>
    <row r="289" spans="1:6" ht="27.75" customHeight="1">
      <c r="A289" s="7" t="s">
        <v>820</v>
      </c>
      <c r="B289" s="8"/>
      <c r="C289" s="79">
        <v>1.3640022845406541</v>
      </c>
      <c r="D289" s="79">
        <v>3.3303468681186095</v>
      </c>
      <c r="E289" s="79">
        <v>2.6205195575708944E-3</v>
      </c>
      <c r="F289" s="79">
        <v>1.8881524454727037E-2</v>
      </c>
    </row>
    <row r="290" spans="1:6" ht="27.75" customHeight="1">
      <c r="A290" s="7" t="s">
        <v>821</v>
      </c>
      <c r="B290" s="8"/>
      <c r="C290" s="79">
        <v>0.46832472607658915</v>
      </c>
      <c r="D290" s="79">
        <v>2.4771604237328959</v>
      </c>
      <c r="E290" s="79">
        <v>0</v>
      </c>
      <c r="F290" s="79">
        <v>1.8626532584204578E-2</v>
      </c>
    </row>
    <row r="291" spans="1:6" ht="27.75" customHeight="1">
      <c r="A291" s="7" t="s">
        <v>822</v>
      </c>
      <c r="B291" s="8"/>
      <c r="C291" s="79">
        <v>0.96137742066561704</v>
      </c>
      <c r="D291" s="79">
        <v>1.6952074330546421</v>
      </c>
      <c r="E291" s="79">
        <v>-3.8438609880417162E-4</v>
      </c>
      <c r="F291" s="79">
        <v>-6.2214382999741837E-4</v>
      </c>
    </row>
    <row r="292" spans="1:6" ht="27.75" customHeight="1">
      <c r="A292" s="7" t="s">
        <v>823</v>
      </c>
      <c r="B292" s="8"/>
      <c r="C292" s="79">
        <v>0.21319062317955162</v>
      </c>
      <c r="D292" s="79">
        <v>1.691061856452005</v>
      </c>
      <c r="E292" s="79">
        <v>4.8418787212775485E-5</v>
      </c>
      <c r="F292" s="79">
        <v>-6.1790820257603919E-4</v>
      </c>
    </row>
    <row r="293" spans="1:6" ht="27.75" customHeight="1">
      <c r="A293" s="7" t="s">
        <v>824</v>
      </c>
      <c r="B293" s="8"/>
      <c r="C293" s="79">
        <v>4.4007733575297125</v>
      </c>
      <c r="D293" s="79">
        <v>2.8842287996947489</v>
      </c>
      <c r="E293" s="79">
        <v>0</v>
      </c>
      <c r="F293" s="79">
        <v>-1.5585294021002935E-3</v>
      </c>
    </row>
    <row r="294" spans="1:6" ht="27.75" customHeight="1">
      <c r="A294" s="7" t="s">
        <v>825</v>
      </c>
      <c r="B294" s="8"/>
      <c r="C294" s="79">
        <v>1.6686643638860672</v>
      </c>
      <c r="D294" s="79">
        <v>2.4982487170549068</v>
      </c>
      <c r="E294" s="79">
        <v>0</v>
      </c>
      <c r="F294" s="79">
        <v>1.8653810401661378E-2</v>
      </c>
    </row>
    <row r="295" spans="1:6" ht="27.75" customHeight="1">
      <c r="A295" s="7" t="s">
        <v>826</v>
      </c>
      <c r="B295" s="8"/>
      <c r="C295" s="79">
        <v>1.8576903860444185</v>
      </c>
      <c r="D295" s="79">
        <v>6.7414301851735168</v>
      </c>
      <c r="E295" s="79">
        <v>0</v>
      </c>
      <c r="F295" s="79">
        <v>1.8136646472212567E-2</v>
      </c>
    </row>
    <row r="296" spans="1:6" ht="27.75" customHeight="1">
      <c r="A296" s="7" t="s">
        <v>827</v>
      </c>
      <c r="B296" s="8"/>
      <c r="C296" s="79">
        <v>0.11155141372432775</v>
      </c>
      <c r="D296" s="79">
        <v>0.78019590436076647</v>
      </c>
      <c r="E296" s="79">
        <v>0</v>
      </c>
      <c r="F296" s="79">
        <v>1.7974402800462211E-2</v>
      </c>
    </row>
    <row r="297" spans="1:6" ht="27.75" customHeight="1">
      <c r="A297" s="7" t="s">
        <v>828</v>
      </c>
      <c r="B297" s="8"/>
      <c r="C297" s="79">
        <v>1.056324094277155</v>
      </c>
      <c r="D297" s="79">
        <v>2.7565474705348749</v>
      </c>
      <c r="E297" s="79">
        <v>0</v>
      </c>
      <c r="F297" s="79">
        <v>1.8499354892959282E-2</v>
      </c>
    </row>
    <row r="298" spans="1:6" ht="27.75" customHeight="1">
      <c r="A298" s="7" t="s">
        <v>829</v>
      </c>
      <c r="B298" s="8"/>
      <c r="C298" s="79">
        <v>4.4852694834091114E-2</v>
      </c>
      <c r="D298" s="79">
        <v>2.6704281431762902</v>
      </c>
      <c r="E298" s="79">
        <v>0</v>
      </c>
      <c r="F298" s="79">
        <v>1.8526302463553072E-2</v>
      </c>
    </row>
    <row r="299" spans="1:6" ht="27.75" customHeight="1">
      <c r="A299" s="7" t="s">
        <v>830</v>
      </c>
      <c r="B299" s="8"/>
      <c r="C299" s="79">
        <v>3.4945519736416615</v>
      </c>
      <c r="D299" s="79">
        <v>0.99662087260090382</v>
      </c>
      <c r="E299" s="79">
        <v>0</v>
      </c>
      <c r="F299" s="79">
        <v>1.7993820653506812E-2</v>
      </c>
    </row>
    <row r="300" spans="1:6" ht="27.75" customHeight="1">
      <c r="A300" s="7" t="s">
        <v>831</v>
      </c>
      <c r="B300" s="8"/>
      <c r="C300" s="79">
        <v>0.86678962144629568</v>
      </c>
      <c r="D300" s="79">
        <v>0.79914450406933735</v>
      </c>
      <c r="E300" s="79">
        <v>0</v>
      </c>
      <c r="F300" s="79">
        <v>-1.4546237415144551E-2</v>
      </c>
    </row>
    <row r="301" spans="1:6" ht="27.75" customHeight="1">
      <c r="A301" s="7" t="s">
        <v>832</v>
      </c>
      <c r="B301" s="8"/>
      <c r="C301" s="79">
        <v>0.54209534070818521</v>
      </c>
      <c r="D301" s="79">
        <v>7.3737389952856169</v>
      </c>
      <c r="E301" s="79">
        <v>0</v>
      </c>
      <c r="F301" s="79">
        <v>-1.4934468940951216E-3</v>
      </c>
    </row>
    <row r="302" spans="1:6" ht="27.75" customHeight="1">
      <c r="A302" s="7" t="s">
        <v>833</v>
      </c>
      <c r="B302" s="8"/>
      <c r="C302" s="79">
        <v>2.7515454437924323</v>
      </c>
      <c r="D302" s="79">
        <v>20.469153322468706</v>
      </c>
      <c r="E302" s="79">
        <v>0</v>
      </c>
      <c r="F302" s="79">
        <v>-4.2017716744380419E-3</v>
      </c>
    </row>
    <row r="303" spans="1:6" ht="27.75" customHeight="1">
      <c r="A303" s="7" t="s">
        <v>834</v>
      </c>
      <c r="B303" s="8"/>
      <c r="C303" s="79">
        <v>0.40945386553789864</v>
      </c>
      <c r="D303" s="79">
        <v>3.5745717863754698</v>
      </c>
      <c r="E303" s="79">
        <v>0</v>
      </c>
      <c r="F303" s="79">
        <v>3.5826991385347229E-2</v>
      </c>
    </row>
    <row r="304" spans="1:6" ht="27.75" customHeight="1">
      <c r="A304" s="7" t="s">
        <v>835</v>
      </c>
      <c r="B304" s="8"/>
      <c r="C304" s="79">
        <v>0.40945386553789864</v>
      </c>
      <c r="D304" s="79">
        <v>3.5743420916837372</v>
      </c>
      <c r="E304" s="79">
        <v>0</v>
      </c>
      <c r="F304" s="79">
        <v>3.5826991385347229E-2</v>
      </c>
    </row>
    <row r="305" spans="1:6" ht="27.75" customHeight="1">
      <c r="A305" s="7" t="s">
        <v>836</v>
      </c>
      <c r="B305" s="8"/>
      <c r="C305" s="79">
        <v>3.3769383797261326E-2</v>
      </c>
      <c r="D305" s="79">
        <v>6.2699567496946189</v>
      </c>
      <c r="E305" s="79">
        <v>0</v>
      </c>
      <c r="F305" s="79">
        <v>1.8859851086523261E-2</v>
      </c>
    </row>
    <row r="306" spans="1:6" ht="27.75" customHeight="1">
      <c r="A306" s="7" t="s">
        <v>837</v>
      </c>
      <c r="B306" s="8"/>
      <c r="C306" s="79">
        <v>6.6047622268792933E-2</v>
      </c>
      <c r="D306" s="79">
        <v>5.9018378573629882</v>
      </c>
      <c r="E306" s="79">
        <v>0</v>
      </c>
      <c r="F306" s="79">
        <v>1.7754660682801508E-2</v>
      </c>
    </row>
    <row r="307" spans="1:6" ht="27.75" customHeight="1">
      <c r="A307" s="7" t="s">
        <v>838</v>
      </c>
      <c r="B307" s="8"/>
      <c r="C307" s="79">
        <v>-6.7922319979016529E-2</v>
      </c>
      <c r="D307" s="79">
        <v>3.2891117030882406</v>
      </c>
      <c r="E307" s="79">
        <v>0</v>
      </c>
      <c r="F307" s="79">
        <v>-1.2339736613126623E-2</v>
      </c>
    </row>
    <row r="308" spans="1:6" ht="27.75" customHeight="1">
      <c r="A308" s="7" t="s">
        <v>839</v>
      </c>
      <c r="B308" s="8"/>
      <c r="C308" s="79">
        <v>0.48561859886239378</v>
      </c>
      <c r="D308" s="79">
        <v>8.2956102140873931</v>
      </c>
      <c r="E308" s="79">
        <v>0</v>
      </c>
      <c r="F308" s="79">
        <v>1.8808031897496122E-2</v>
      </c>
    </row>
    <row r="309" spans="1:6" ht="27.75" customHeight="1">
      <c r="A309" s="7" t="s">
        <v>840</v>
      </c>
      <c r="B309" s="8"/>
      <c r="C309" s="79">
        <v>0.47835436599828285</v>
      </c>
      <c r="D309" s="79">
        <v>3.5947762615297219</v>
      </c>
      <c r="E309" s="79">
        <v>0</v>
      </c>
      <c r="F309" s="79">
        <v>-1.6283728140424007E-2</v>
      </c>
    </row>
    <row r="310" spans="1:6" ht="27.75" customHeight="1">
      <c r="A310" s="7" t="s">
        <v>841</v>
      </c>
      <c r="B310" s="8"/>
      <c r="C310" s="79">
        <v>4.331613123802061</v>
      </c>
      <c r="D310" s="79">
        <v>7.6778269099823673</v>
      </c>
      <c r="E310" s="79">
        <v>0</v>
      </c>
      <c r="F310" s="79">
        <v>1.7981653558004556E-2</v>
      </c>
    </row>
    <row r="311" spans="1:6" ht="27.75" customHeight="1">
      <c r="A311" s="7" t="s">
        <v>842</v>
      </c>
      <c r="B311" s="8"/>
      <c r="C311" s="79">
        <v>0.83784892147642354</v>
      </c>
      <c r="D311" s="79">
        <v>3.3178102696760341</v>
      </c>
      <c r="E311" s="79">
        <v>0</v>
      </c>
      <c r="F311" s="79">
        <v>-1.2540727006054547E-2</v>
      </c>
    </row>
    <row r="312" spans="1:6" ht="27.75" customHeight="1">
      <c r="A312" s="7" t="s">
        <v>843</v>
      </c>
      <c r="B312" s="8"/>
      <c r="C312" s="79">
        <v>0.46567657126618384</v>
      </c>
      <c r="D312" s="79">
        <v>3.8779860543891345</v>
      </c>
      <c r="E312" s="79">
        <v>0</v>
      </c>
      <c r="F312" s="79">
        <v>-2.5585103584662946E-4</v>
      </c>
    </row>
    <row r="313" spans="1:6" ht="27.75" customHeight="1">
      <c r="A313" s="7" t="s">
        <v>844</v>
      </c>
      <c r="B313" s="8"/>
      <c r="C313" s="79">
        <v>1.2124581528454224</v>
      </c>
      <c r="D313" s="79">
        <v>3.9375457364433339</v>
      </c>
      <c r="E313" s="79">
        <v>0</v>
      </c>
      <c r="F313" s="79">
        <v>-2.5377587037251389E-4</v>
      </c>
    </row>
    <row r="314" spans="1:6" ht="27.75" customHeight="1">
      <c r="A314" s="7" t="s">
        <v>845</v>
      </c>
      <c r="B314" s="8"/>
      <c r="C314" s="79">
        <v>0.33509609030523102</v>
      </c>
      <c r="D314" s="79">
        <v>4.9242621870713785</v>
      </c>
      <c r="E314" s="79">
        <v>0</v>
      </c>
      <c r="F314" s="79">
        <v>1.5866754103526368E-2</v>
      </c>
    </row>
    <row r="315" spans="1:6" ht="27.75" customHeight="1">
      <c r="A315" s="7" t="s">
        <v>846</v>
      </c>
      <c r="B315" s="8"/>
      <c r="C315" s="79">
        <v>0.41165183773991232</v>
      </c>
      <c r="D315" s="79">
        <v>-0.31223089053318515</v>
      </c>
      <c r="E315" s="79">
        <v>0</v>
      </c>
      <c r="F315" s="79">
        <v>3.9626786618809022E-2</v>
      </c>
    </row>
    <row r="316" spans="1:6" ht="27.75" customHeight="1">
      <c r="A316" s="7" t="s">
        <v>847</v>
      </c>
      <c r="B316" s="8"/>
      <c r="C316" s="79">
        <v>7.2664767203845724</v>
      </c>
      <c r="D316" s="79">
        <v>11.328860439360811</v>
      </c>
      <c r="E316" s="79">
        <v>0</v>
      </c>
      <c r="F316" s="79">
        <v>-1.5979232496954733E-3</v>
      </c>
    </row>
    <row r="317" spans="1:6" ht="27.75" customHeight="1">
      <c r="A317" s="7" t="s">
        <v>848</v>
      </c>
      <c r="B317" s="8"/>
      <c r="C317" s="79">
        <v>4.9689746157048376</v>
      </c>
      <c r="D317" s="79">
        <v>25.201628076063702</v>
      </c>
      <c r="E317" s="79">
        <v>0</v>
      </c>
      <c r="F317" s="79">
        <v>3.198134924113992E-2</v>
      </c>
    </row>
    <row r="318" spans="1:6" ht="27.75" customHeight="1">
      <c r="A318" s="7" t="s">
        <v>849</v>
      </c>
      <c r="B318" s="8"/>
      <c r="C318" s="79">
        <v>2.0266127480276031</v>
      </c>
      <c r="D318" s="79">
        <v>1.22983766691963</v>
      </c>
      <c r="E318" s="79">
        <v>0</v>
      </c>
      <c r="F318" s="79">
        <v>2.7085169620167132E-2</v>
      </c>
    </row>
    <row r="319" spans="1:6" ht="27.75" customHeight="1">
      <c r="A319" s="7" t="s">
        <v>850</v>
      </c>
      <c r="B319" s="8"/>
      <c r="C319" s="79">
        <v>1.3740427101322532</v>
      </c>
      <c r="D319" s="79">
        <v>9.8890341102092734</v>
      </c>
      <c r="E319" s="79">
        <v>0</v>
      </c>
      <c r="F319" s="79">
        <v>1.7718683802994413E-2</v>
      </c>
    </row>
    <row r="320" spans="1:6" ht="27.75" customHeight="1">
      <c r="A320" s="7" t="s">
        <v>851</v>
      </c>
      <c r="B320" s="8"/>
      <c r="C320" s="79">
        <v>0.18916449882449668</v>
      </c>
      <c r="D320" s="79">
        <v>7.2053139084377378</v>
      </c>
      <c r="E320" s="79">
        <v>0</v>
      </c>
      <c r="F320" s="79">
        <v>-7.6867592265720507E-3</v>
      </c>
    </row>
    <row r="321" spans="1:6" ht="27.75" customHeight="1">
      <c r="A321" s="7" t="s">
        <v>852</v>
      </c>
      <c r="B321" s="8"/>
      <c r="C321" s="79">
        <v>2.375423146578628</v>
      </c>
      <c r="D321" s="79">
        <v>20.856406335295894</v>
      </c>
      <c r="E321" s="79">
        <v>0</v>
      </c>
      <c r="F321" s="79">
        <v>1.9034374481349807E-2</v>
      </c>
    </row>
    <row r="322" spans="1:6" ht="27.75" customHeight="1">
      <c r="A322" s="7" t="s">
        <v>853</v>
      </c>
      <c r="B322" s="8"/>
      <c r="C322" s="79">
        <v>0.43995142293239836</v>
      </c>
      <c r="D322" s="79">
        <v>5.0395497714286055</v>
      </c>
      <c r="E322" s="79">
        <v>0</v>
      </c>
      <c r="F322" s="79">
        <v>2.737979123905733E-2</v>
      </c>
    </row>
    <row r="323" spans="1:6" ht="27.75" customHeight="1">
      <c r="A323" s="7" t="s">
        <v>854</v>
      </c>
      <c r="B323" s="8"/>
      <c r="C323" s="79">
        <v>0.27447673666402828</v>
      </c>
      <c r="D323" s="79">
        <v>6.4364729227837136</v>
      </c>
      <c r="E323" s="79">
        <v>0</v>
      </c>
      <c r="F323" s="79">
        <v>-4.9029554241753212E-3</v>
      </c>
    </row>
    <row r="324" spans="1:6" ht="27.75" customHeight="1">
      <c r="A324" s="7" t="s">
        <v>855</v>
      </c>
      <c r="B324" s="8"/>
      <c r="C324" s="79">
        <v>1.418726563401707</v>
      </c>
      <c r="D324" s="79">
        <v>13.242210671102217</v>
      </c>
      <c r="E324" s="79">
        <v>0</v>
      </c>
      <c r="F324" s="79">
        <v>1.8045184653954223E-2</v>
      </c>
    </row>
    <row r="325" spans="1:6" ht="27.75" customHeight="1">
      <c r="A325" s="7" t="s">
        <v>856</v>
      </c>
      <c r="B325" s="8"/>
      <c r="C325" s="79">
        <v>2.4769128261557425</v>
      </c>
      <c r="D325" s="79">
        <v>8.5434619521165853</v>
      </c>
      <c r="E325" s="79">
        <v>0</v>
      </c>
      <c r="F325" s="79">
        <v>1.8848076669382482E-2</v>
      </c>
    </row>
    <row r="326" spans="1:6" ht="27.75" customHeight="1">
      <c r="A326" s="7" t="s">
        <v>857</v>
      </c>
      <c r="B326" s="8"/>
      <c r="C326" s="79">
        <v>1.5260300104657716</v>
      </c>
      <c r="D326" s="79">
        <v>5.1693119384867963</v>
      </c>
      <c r="E326" s="79">
        <v>0</v>
      </c>
      <c r="F326" s="79">
        <v>1.8930743548700835E-2</v>
      </c>
    </row>
    <row r="327" spans="1:6" ht="27.75" customHeight="1">
      <c r="A327" s="7" t="s">
        <v>858</v>
      </c>
      <c r="B327" s="8"/>
      <c r="C327" s="79">
        <v>0.72528275473387582</v>
      </c>
      <c r="D327" s="79">
        <v>1.0902183430056847</v>
      </c>
      <c r="E327" s="79">
        <v>0</v>
      </c>
      <c r="F327" s="79">
        <v>1.8116194594793217E-2</v>
      </c>
    </row>
    <row r="328" spans="1:6" ht="27.75" customHeight="1">
      <c r="A328" s="7" t="s">
        <v>859</v>
      </c>
      <c r="B328" s="8"/>
      <c r="C328" s="79">
        <v>1.0558397627586138</v>
      </c>
      <c r="D328" s="79">
        <v>2.5241298798988856</v>
      </c>
      <c r="E328" s="79">
        <v>0</v>
      </c>
      <c r="F328" s="79">
        <v>1.8116234531442843E-2</v>
      </c>
    </row>
    <row r="329" spans="1:6" ht="27.75" customHeight="1">
      <c r="A329" s="7" t="s">
        <v>860</v>
      </c>
      <c r="B329" s="8"/>
      <c r="C329" s="79">
        <v>5.3797583839839627</v>
      </c>
      <c r="D329" s="79">
        <v>-1.5390983715243454</v>
      </c>
      <c r="E329" s="79">
        <v>0</v>
      </c>
      <c r="F329" s="79">
        <v>1.8210808728503884E-2</v>
      </c>
    </row>
    <row r="330" spans="1:6" ht="27.75" customHeight="1">
      <c r="A330" s="7" t="s">
        <v>861</v>
      </c>
      <c r="B330" s="8"/>
      <c r="C330" s="79">
        <v>0.13261754910309731</v>
      </c>
      <c r="D330" s="79">
        <v>0.5977244062364655</v>
      </c>
      <c r="E330" s="79">
        <v>0</v>
      </c>
      <c r="F330" s="79">
        <v>3.9300794987959277E-2</v>
      </c>
    </row>
    <row r="331" spans="1:6" ht="27.75" customHeight="1">
      <c r="A331" s="7" t="s">
        <v>862</v>
      </c>
      <c r="B331" s="8"/>
      <c r="C331" s="79">
        <v>3.1982811205472466</v>
      </c>
      <c r="D331" s="79">
        <v>13.408724318947222</v>
      </c>
      <c r="E331" s="79">
        <v>0</v>
      </c>
      <c r="F331" s="79">
        <v>1.8353639535752725E-2</v>
      </c>
    </row>
    <row r="332" spans="1:6" ht="27.75" customHeight="1">
      <c r="A332" s="7" t="s">
        <v>863</v>
      </c>
      <c r="B332" s="8"/>
      <c r="C332" s="79">
        <v>0.10937102565428874</v>
      </c>
      <c r="D332" s="79">
        <v>7.4041693779892626</v>
      </c>
      <c r="E332" s="79">
        <v>0</v>
      </c>
      <c r="F332" s="79">
        <v>1.4364810255059379E-2</v>
      </c>
    </row>
    <row r="333" spans="1:6" ht="27.75" customHeight="1">
      <c r="A333" s="7" t="s">
        <v>864</v>
      </c>
      <c r="B333" s="8"/>
      <c r="C333" s="79">
        <v>2.8477707930431972E-2</v>
      </c>
      <c r="D333" s="79">
        <v>7.8050261919203603</v>
      </c>
      <c r="E333" s="79">
        <v>0</v>
      </c>
      <c r="F333" s="79">
        <v>1.4370600933380717E-2</v>
      </c>
    </row>
    <row r="334" spans="1:6" ht="27.75" customHeight="1">
      <c r="A334" s="7" t="s">
        <v>865</v>
      </c>
      <c r="B334" s="8"/>
      <c r="C334" s="79">
        <v>6.2034280630838525</v>
      </c>
      <c r="D334" s="79">
        <v>12.243623442021082</v>
      </c>
      <c r="E334" s="79">
        <v>0</v>
      </c>
      <c r="F334" s="79">
        <v>1.9195688773566217E-2</v>
      </c>
    </row>
    <row r="335" spans="1:6" ht="27.75" customHeight="1">
      <c r="A335" s="7" t="s">
        <v>866</v>
      </c>
      <c r="B335" s="8"/>
      <c r="C335" s="79">
        <v>4.5580326919678615</v>
      </c>
      <c r="D335" s="79">
        <v>12.397728735598948</v>
      </c>
      <c r="E335" s="79">
        <v>0</v>
      </c>
      <c r="F335" s="79">
        <v>1.9122070252510798E-2</v>
      </c>
    </row>
    <row r="336" spans="1:6" ht="27.75" customHeight="1">
      <c r="A336" s="7" t="s">
        <v>867</v>
      </c>
      <c r="B336" s="8"/>
      <c r="C336" s="79">
        <v>0.42236385964651496</v>
      </c>
      <c r="D336" s="79">
        <v>6.3993691774014678</v>
      </c>
      <c r="E336" s="79">
        <v>0</v>
      </c>
      <c r="F336" s="79">
        <v>-7.0557769375900851E-3</v>
      </c>
    </row>
    <row r="337" spans="1:6" ht="27.75" customHeight="1">
      <c r="A337" s="7" t="s">
        <v>868</v>
      </c>
      <c r="B337" s="8"/>
      <c r="C337" s="79">
        <v>0.4065097923803288</v>
      </c>
      <c r="D337" s="79">
        <v>8.2885173127185112</v>
      </c>
      <c r="E337" s="79">
        <v>0</v>
      </c>
      <c r="F337" s="79">
        <v>-7.0657354097109579E-3</v>
      </c>
    </row>
    <row r="338" spans="1:6" ht="27.75" customHeight="1">
      <c r="A338" s="7" t="s">
        <v>869</v>
      </c>
      <c r="B338" s="8"/>
      <c r="C338" s="79">
        <v>0.79840210875222173</v>
      </c>
      <c r="D338" s="79">
        <v>10.481375499252128</v>
      </c>
      <c r="E338" s="79">
        <v>0</v>
      </c>
      <c r="F338" s="79">
        <v>-7.3996460057546148E-3</v>
      </c>
    </row>
    <row r="339" spans="1:6" ht="27.75" customHeight="1">
      <c r="A339" s="7" t="s">
        <v>870</v>
      </c>
      <c r="B339" s="8"/>
      <c r="C339" s="79">
        <v>1.3182807558172858</v>
      </c>
      <c r="D339" s="79">
        <v>3.4904299645894414</v>
      </c>
      <c r="E339" s="79">
        <v>0</v>
      </c>
      <c r="F339" s="79">
        <v>-1.2393645840158767E-2</v>
      </c>
    </row>
    <row r="340" spans="1:6" ht="27.75" customHeight="1">
      <c r="A340" s="7" t="s">
        <v>871</v>
      </c>
      <c r="B340" s="8"/>
      <c r="C340" s="79">
        <v>1.782544969113776</v>
      </c>
      <c r="D340" s="79">
        <v>0.97432640251465941</v>
      </c>
      <c r="E340" s="79">
        <v>0</v>
      </c>
      <c r="F340" s="79">
        <v>1.8329626716577004E-2</v>
      </c>
    </row>
    <row r="341" spans="1:6" ht="27.75" customHeight="1">
      <c r="A341" s="7" t="s">
        <v>872</v>
      </c>
      <c r="B341" s="8"/>
      <c r="C341" s="79">
        <v>0.21099018599198516</v>
      </c>
      <c r="D341" s="79">
        <v>9.2547531868512465</v>
      </c>
      <c r="E341" s="79">
        <v>0</v>
      </c>
      <c r="F341" s="79">
        <v>1.8864682722809736E-2</v>
      </c>
    </row>
    <row r="342" spans="1:6" ht="27.75" customHeight="1">
      <c r="A342" s="7" t="s">
        <v>873</v>
      </c>
      <c r="B342" s="8"/>
      <c r="C342" s="79">
        <v>2.419986906485355</v>
      </c>
      <c r="D342" s="79">
        <v>0.94937526443878917</v>
      </c>
      <c r="E342" s="79">
        <v>0</v>
      </c>
      <c r="F342" s="79">
        <v>1.8023994811483406E-2</v>
      </c>
    </row>
    <row r="343" spans="1:6" ht="27.75" customHeight="1">
      <c r="A343" s="7" t="s">
        <v>874</v>
      </c>
      <c r="B343" s="8"/>
      <c r="C343" s="79">
        <v>0.24361483136772441</v>
      </c>
      <c r="D343" s="79">
        <v>29.19782532124281</v>
      </c>
      <c r="E343" s="79">
        <v>0</v>
      </c>
      <c r="F343" s="79">
        <v>1.8176391128535325E-2</v>
      </c>
    </row>
    <row r="344" spans="1:6" ht="27.75" customHeight="1">
      <c r="A344" s="7" t="s">
        <v>875</v>
      </c>
      <c r="B344" s="8"/>
      <c r="C344" s="79">
        <v>1.9334623303955696E-2</v>
      </c>
      <c r="D344" s="79">
        <v>7.2143871064638319</v>
      </c>
      <c r="E344" s="79">
        <v>0</v>
      </c>
      <c r="F344" s="79">
        <v>1.8136658242894513E-2</v>
      </c>
    </row>
    <row r="345" spans="1:6" ht="27.75" customHeight="1">
      <c r="A345" s="7" t="s">
        <v>876</v>
      </c>
      <c r="B345" s="8"/>
      <c r="C345" s="79">
        <v>2.9706492251085406</v>
      </c>
      <c r="D345" s="79">
        <v>6.7986722857272959</v>
      </c>
      <c r="E345" s="79">
        <v>0</v>
      </c>
      <c r="F345" s="79">
        <v>1.7915171240421465E-2</v>
      </c>
    </row>
    <row r="346" spans="1:6" ht="27.75" customHeight="1">
      <c r="A346" s="7" t="s">
        <v>877</v>
      </c>
      <c r="B346" s="8"/>
      <c r="C346" s="79">
        <v>0</v>
      </c>
      <c r="D346" s="79">
        <v>2.6058433814786768</v>
      </c>
      <c r="E346" s="79">
        <v>0</v>
      </c>
      <c r="F346" s="79">
        <v>1.8526773690755446E-2</v>
      </c>
    </row>
    <row r="347" spans="1:6" ht="27.75" customHeight="1">
      <c r="A347" s="7" t="s">
        <v>878</v>
      </c>
      <c r="B347" s="8"/>
      <c r="C347" s="79">
        <v>0.70979543367941733</v>
      </c>
      <c r="D347" s="79">
        <v>-0.33456493103158236</v>
      </c>
      <c r="E347" s="79">
        <v>0</v>
      </c>
      <c r="F347" s="79">
        <v>3.9023779815528868E-2</v>
      </c>
    </row>
    <row r="348" spans="1:6" ht="27.75" customHeight="1">
      <c r="A348" s="7" t="s">
        <v>879</v>
      </c>
      <c r="B348" s="8"/>
      <c r="C348" s="79">
        <v>0.639736413950453</v>
      </c>
      <c r="D348" s="79">
        <v>2.3914362256340218</v>
      </c>
      <c r="E348" s="79">
        <v>0</v>
      </c>
      <c r="F348" s="79">
        <v>1.5334083387965894E-2</v>
      </c>
    </row>
    <row r="349" spans="1:6" ht="27.75" customHeight="1">
      <c r="A349" s="7" t="s">
        <v>880</v>
      </c>
      <c r="B349" s="8"/>
      <c r="C349" s="79">
        <v>1.2683718163120667</v>
      </c>
      <c r="D349" s="79">
        <v>3.8090948973925469</v>
      </c>
      <c r="E349" s="79">
        <v>0</v>
      </c>
      <c r="F349" s="79">
        <v>1.5641425151047588E-2</v>
      </c>
    </row>
    <row r="350" spans="1:6" ht="27.75" customHeight="1">
      <c r="A350" s="7" t="s">
        <v>881</v>
      </c>
      <c r="B350" s="8"/>
      <c r="C350" s="79">
        <v>0.3633234292867516</v>
      </c>
      <c r="D350" s="79">
        <v>3.1244077086504052</v>
      </c>
      <c r="E350" s="79">
        <v>0</v>
      </c>
      <c r="F350" s="79">
        <v>1.565193823550674E-2</v>
      </c>
    </row>
    <row r="351" spans="1:6" ht="27.75" customHeight="1">
      <c r="A351" s="7" t="s">
        <v>882</v>
      </c>
      <c r="B351" s="8"/>
      <c r="C351" s="79">
        <v>1.4781203428494387</v>
      </c>
      <c r="D351" s="79">
        <v>19.227192488545136</v>
      </c>
      <c r="E351" s="79">
        <v>0</v>
      </c>
      <c r="F351" s="79">
        <v>0</v>
      </c>
    </row>
    <row r="352" spans="1:6" ht="27.75" customHeight="1">
      <c r="A352" s="7" t="s">
        <v>883</v>
      </c>
      <c r="B352" s="8"/>
      <c r="C352" s="79">
        <v>2.6121099875176674</v>
      </c>
      <c r="D352" s="79">
        <v>16.835136966778805</v>
      </c>
      <c r="E352" s="79">
        <v>0</v>
      </c>
      <c r="F352" s="79">
        <v>1.8144509704975612E-2</v>
      </c>
    </row>
    <row r="353" spans="1:6" ht="27.75" customHeight="1">
      <c r="A353" s="7" t="s">
        <v>884</v>
      </c>
      <c r="B353" s="8"/>
      <c r="C353" s="79">
        <v>0.82366739997308192</v>
      </c>
      <c r="D353" s="79">
        <v>7.6035220763901163</v>
      </c>
      <c r="E353" s="79">
        <v>0</v>
      </c>
      <c r="F353" s="79">
        <v>1.8955225818556611E-2</v>
      </c>
    </row>
    <row r="354" spans="1:6" ht="27.75" customHeight="1">
      <c r="A354" s="7" t="s">
        <v>885</v>
      </c>
      <c r="B354" s="8"/>
      <c r="C354" s="79">
        <v>0.83482053962104796</v>
      </c>
      <c r="D354" s="79">
        <v>0.83292376983315664</v>
      </c>
      <c r="E354" s="79">
        <v>0</v>
      </c>
      <c r="F354" s="79">
        <v>1.2362366418159989E-7</v>
      </c>
    </row>
    <row r="355" spans="1:6" ht="27.75" customHeight="1">
      <c r="A355" s="7" t="s">
        <v>886</v>
      </c>
      <c r="B355" s="8"/>
      <c r="C355" s="79">
        <v>0.92244193679953312</v>
      </c>
      <c r="D355" s="79">
        <v>0.67284909973664231</v>
      </c>
      <c r="E355" s="79">
        <v>0</v>
      </c>
      <c r="F355" s="79">
        <v>-1.2337722017400743E-2</v>
      </c>
    </row>
    <row r="356" spans="1:6" ht="27.75" customHeight="1">
      <c r="A356" s="7" t="s">
        <v>887</v>
      </c>
      <c r="B356" s="8"/>
      <c r="C356" s="79">
        <v>2.3120688209983244</v>
      </c>
      <c r="D356" s="79">
        <v>1.2647141452787276</v>
      </c>
      <c r="E356" s="79">
        <v>0</v>
      </c>
      <c r="F356" s="79">
        <v>3.0802713167434976E-3</v>
      </c>
    </row>
    <row r="357" spans="1:6" ht="27.75" customHeight="1">
      <c r="A357" s="7" t="s">
        <v>888</v>
      </c>
      <c r="B357" s="8"/>
      <c r="C357" s="79">
        <v>1.301297628659992</v>
      </c>
      <c r="D357" s="79">
        <v>2.1163019857766052</v>
      </c>
      <c r="E357" s="79">
        <v>0</v>
      </c>
      <c r="F357" s="79">
        <v>3.0802713167434976E-3</v>
      </c>
    </row>
    <row r="358" spans="1:6" ht="27.75" customHeight="1">
      <c r="A358" s="7" t="s">
        <v>889</v>
      </c>
      <c r="B358" s="8"/>
      <c r="C358" s="79">
        <v>0.29834650246317806</v>
      </c>
      <c r="D358" s="79">
        <v>1.8984459173673269</v>
      </c>
      <c r="E358" s="79">
        <v>0</v>
      </c>
      <c r="F358" s="79">
        <v>-2.1511727382266983E-2</v>
      </c>
    </row>
    <row r="359" spans="1:6" ht="27.75" customHeight="1">
      <c r="A359" s="7" t="s">
        <v>890</v>
      </c>
      <c r="B359" s="8"/>
      <c r="C359" s="79">
        <v>1.0665428241707826</v>
      </c>
      <c r="D359" s="79">
        <v>3.1098145670369428</v>
      </c>
      <c r="E359" s="79">
        <v>0</v>
      </c>
      <c r="F359" s="79">
        <v>-2.1218960215730651E-2</v>
      </c>
    </row>
    <row r="360" spans="1:6" ht="27.75" customHeight="1">
      <c r="A360" s="7" t="s">
        <v>891</v>
      </c>
      <c r="B360" s="8"/>
      <c r="C360" s="79">
        <v>1.8438744866996639</v>
      </c>
      <c r="D360" s="79">
        <v>0.53694289375656989</v>
      </c>
      <c r="E360" s="79">
        <v>0</v>
      </c>
      <c r="F360" s="79">
        <v>3.9952737013303846E-2</v>
      </c>
    </row>
    <row r="361" spans="1:6" ht="27.75" customHeight="1">
      <c r="A361" s="7" t="s">
        <v>892</v>
      </c>
      <c r="B361" s="8"/>
      <c r="C361" s="79">
        <v>1.8438362197741054</v>
      </c>
      <c r="D361" s="79">
        <v>0.53682744412192673</v>
      </c>
      <c r="E361" s="79">
        <v>0</v>
      </c>
      <c r="F361" s="79">
        <v>3.9952737013303846E-2</v>
      </c>
    </row>
    <row r="362" spans="1:6" ht="27.75" customHeight="1">
      <c r="A362" s="7" t="s">
        <v>893</v>
      </c>
      <c r="B362" s="8"/>
      <c r="C362" s="79">
        <v>0.26939083345403753</v>
      </c>
      <c r="D362" s="79">
        <v>0.136519859925472</v>
      </c>
      <c r="E362" s="79">
        <v>0</v>
      </c>
      <c r="F362" s="79">
        <v>3.9691974611780381E-2</v>
      </c>
    </row>
    <row r="363" spans="1:6" ht="27.75" customHeight="1">
      <c r="A363" s="7" t="s">
        <v>894</v>
      </c>
      <c r="B363" s="8"/>
      <c r="C363" s="79">
        <v>2.5290945149515749</v>
      </c>
      <c r="D363" s="79">
        <v>5.4970129734815156</v>
      </c>
      <c r="E363" s="79">
        <v>0</v>
      </c>
      <c r="F363" s="79">
        <v>-8.7008024602396594E-3</v>
      </c>
    </row>
    <row r="364" spans="1:6" ht="27.75" customHeight="1">
      <c r="A364" s="7" t="s">
        <v>895</v>
      </c>
      <c r="B364" s="8"/>
      <c r="C364" s="79">
        <v>0.77106823902559918</v>
      </c>
      <c r="D364" s="79">
        <v>8.9567340223585639</v>
      </c>
      <c r="E364" s="79">
        <v>0</v>
      </c>
      <c r="F364" s="79">
        <v>-4.2017716744380419E-3</v>
      </c>
    </row>
    <row r="365" spans="1:6" ht="27.75" customHeight="1">
      <c r="A365" s="7" t="s">
        <v>896</v>
      </c>
      <c r="B365" s="8"/>
      <c r="C365" s="79">
        <v>3.2283449530561068</v>
      </c>
      <c r="D365" s="79">
        <v>11.958155139715476</v>
      </c>
      <c r="E365" s="79">
        <v>0</v>
      </c>
      <c r="F365" s="79">
        <v>-4.2340142456344541E-3</v>
      </c>
    </row>
    <row r="366" spans="1:6" ht="27.75" customHeight="1">
      <c r="A366" s="7" t="s">
        <v>897</v>
      </c>
      <c r="B366" s="8"/>
      <c r="C366" s="79">
        <v>0.75323333567849171</v>
      </c>
      <c r="D366" s="79">
        <v>6.6863928040523968</v>
      </c>
      <c r="E366" s="79">
        <v>0</v>
      </c>
      <c r="F366" s="79">
        <v>1.7753805598747896E-2</v>
      </c>
    </row>
    <row r="367" spans="1:6" ht="27.75" customHeight="1">
      <c r="A367" s="7" t="s">
        <v>898</v>
      </c>
      <c r="B367" s="8"/>
      <c r="C367" s="79">
        <v>0.22863520274783428</v>
      </c>
      <c r="D367" s="79">
        <v>18.27402767508924</v>
      </c>
      <c r="E367" s="79">
        <v>0</v>
      </c>
      <c r="F367" s="79">
        <v>-4.2178929923509575E-3</v>
      </c>
    </row>
    <row r="368" spans="1:6" ht="27.75" customHeight="1">
      <c r="A368" s="7" t="s">
        <v>899</v>
      </c>
      <c r="B368" s="8"/>
      <c r="C368" s="79">
        <v>2.5289325174056843</v>
      </c>
      <c r="D368" s="79">
        <v>1.4647195609050072</v>
      </c>
      <c r="E368" s="79">
        <v>0</v>
      </c>
      <c r="F368" s="79">
        <v>1.88001082989992E-2</v>
      </c>
    </row>
    <row r="369" spans="1:6" ht="27.75" customHeight="1">
      <c r="A369" s="7" t="s">
        <v>900</v>
      </c>
      <c r="B369" s="8"/>
      <c r="C369" s="79">
        <v>1.0266736516100416</v>
      </c>
      <c r="D369" s="79">
        <v>10.777493681878729</v>
      </c>
      <c r="E369" s="79">
        <v>0</v>
      </c>
      <c r="F369" s="79">
        <v>1.6418899671400881E-4</v>
      </c>
    </row>
    <row r="370" spans="1:6" ht="27.75" customHeight="1">
      <c r="A370" s="7" t="s">
        <v>901</v>
      </c>
      <c r="B370" s="8"/>
      <c r="C370" s="79">
        <v>0.24233257382538356</v>
      </c>
      <c r="D370" s="79">
        <v>5.8171480422410502</v>
      </c>
      <c r="E370" s="79">
        <v>0</v>
      </c>
      <c r="F370" s="79">
        <v>1.9104786214715466E-2</v>
      </c>
    </row>
    <row r="371" spans="1:6" ht="27.75" customHeight="1">
      <c r="A371" s="7" t="s">
        <v>902</v>
      </c>
      <c r="B371" s="8"/>
      <c r="C371" s="79">
        <v>2.761445496159836</v>
      </c>
      <c r="D371" s="79">
        <v>16.373347420325135</v>
      </c>
      <c r="E371" s="79">
        <v>0</v>
      </c>
      <c r="F371" s="79">
        <v>-1.4753727949056712E-3</v>
      </c>
    </row>
    <row r="372" spans="1:6" ht="27.75" customHeight="1">
      <c r="A372" s="7" t="s">
        <v>903</v>
      </c>
      <c r="B372" s="8"/>
      <c r="C372" s="79">
        <v>1.1019837941518755</v>
      </c>
      <c r="D372" s="79">
        <v>2.9160999177491727</v>
      </c>
      <c r="E372" s="79">
        <v>0</v>
      </c>
      <c r="F372" s="79">
        <v>-5.6909626543325952E-4</v>
      </c>
    </row>
    <row r="373" spans="1:6" ht="27.75" customHeight="1">
      <c r="A373" s="7" t="s">
        <v>904</v>
      </c>
      <c r="B373" s="8"/>
      <c r="C373" s="79">
        <v>2.1926417501224993</v>
      </c>
      <c r="D373" s="79">
        <v>16.722166691544746</v>
      </c>
      <c r="E373" s="79">
        <v>0</v>
      </c>
      <c r="F373" s="79">
        <v>-8.608316466387848E-3</v>
      </c>
    </row>
    <row r="374" spans="1:6" ht="27.75" customHeight="1">
      <c r="A374" s="7" t="s">
        <v>905</v>
      </c>
      <c r="B374" s="8"/>
      <c r="C374" s="79">
        <v>2.2853218247317404</v>
      </c>
      <c r="D374" s="79">
        <v>0.58137811499933745</v>
      </c>
      <c r="E374" s="79">
        <v>0</v>
      </c>
      <c r="F374" s="79">
        <v>-6.8459479147726316E-3</v>
      </c>
    </row>
    <row r="375" spans="1:6" ht="27.75" customHeight="1">
      <c r="A375" s="7" t="s">
        <v>906</v>
      </c>
      <c r="B375" s="8"/>
      <c r="C375" s="79">
        <v>3.8400104172637728E-2</v>
      </c>
      <c r="D375" s="79">
        <v>0.89022173183427933</v>
      </c>
      <c r="E375" s="79">
        <v>0</v>
      </c>
      <c r="F375" s="79">
        <v>3.9830468895443338E-2</v>
      </c>
    </row>
    <row r="376" spans="1:6" ht="27.75" customHeight="1">
      <c r="A376" s="7" t="s">
        <v>907</v>
      </c>
      <c r="B376" s="8"/>
      <c r="C376" s="79">
        <v>1.0315071523527735</v>
      </c>
      <c r="D376" s="79">
        <v>7.7497335421621472</v>
      </c>
      <c r="E376" s="79">
        <v>0</v>
      </c>
      <c r="F376" s="79">
        <v>1.7245541196268479E-4</v>
      </c>
    </row>
    <row r="377" spans="1:6" ht="27.75" customHeight="1">
      <c r="A377" s="7" t="s">
        <v>908</v>
      </c>
      <c r="B377" s="8"/>
      <c r="C377" s="79">
        <v>0.89290320118678046</v>
      </c>
      <c r="D377" s="79">
        <v>7.1855263207687221</v>
      </c>
      <c r="E377" s="79">
        <v>0</v>
      </c>
      <c r="F377" s="79">
        <v>1.7245541196268479E-4</v>
      </c>
    </row>
    <row r="378" spans="1:6" ht="27.75" customHeight="1">
      <c r="A378" s="7" t="s">
        <v>909</v>
      </c>
      <c r="B378" s="8"/>
      <c r="C378" s="79">
        <v>1.7424311042944256</v>
      </c>
      <c r="D378" s="79">
        <v>0.35768714520544942</v>
      </c>
      <c r="E378" s="79">
        <v>0</v>
      </c>
      <c r="F378" s="79">
        <v>-7.1700427137071357E-3</v>
      </c>
    </row>
    <row r="379" spans="1:6" ht="27.75" customHeight="1">
      <c r="A379" s="7" t="s">
        <v>910</v>
      </c>
      <c r="B379" s="8"/>
      <c r="C379" s="79">
        <v>5.9651626825096803E-2</v>
      </c>
      <c r="D379" s="79">
        <v>12.828729976396835</v>
      </c>
      <c r="E379" s="79">
        <v>0</v>
      </c>
      <c r="F379" s="79">
        <v>-1.5525237213246516E-3</v>
      </c>
    </row>
    <row r="380" spans="1:6" ht="27.75" customHeight="1">
      <c r="A380" s="7" t="s">
        <v>911</v>
      </c>
      <c r="B380" s="8"/>
      <c r="C380" s="79">
        <v>0.80410483844146696</v>
      </c>
      <c r="D380" s="79">
        <v>14.389923076058542</v>
      </c>
      <c r="E380" s="79">
        <v>0</v>
      </c>
      <c r="F380" s="79">
        <v>1.830535104193038E-2</v>
      </c>
    </row>
  </sheetData>
  <sheetProtection selectLockedCells="1" selectUnlockedCells="1"/>
  <mergeCells count="1">
    <mergeCell ref="A2:F2"/>
  </mergeCells>
  <phoneticPr fontId="2" type="noConversion"/>
  <hyperlinks>
    <hyperlink ref="A1" location="Overview!A1" display="Back to Overview"/>
  </hyperlinks>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Overview</vt:lpstr>
      <vt:lpstr>Annex 1 -LV-HV Charges</vt:lpstr>
      <vt:lpstr>Annex 2 - EHV Charges</vt:lpstr>
      <vt:lpstr>Annex 3 - Preserved Charges</vt:lpstr>
      <vt:lpstr>Annex 4 - LDNO Charges</vt:lpstr>
      <vt:lpstr>Annex 5 - LLFs</vt:lpstr>
      <vt:lpstr>Annex 6 - Nodal prices LRIC</vt:lpstr>
      <vt:lpstr>'Annex 1 -LV-HV Charges'!Print_Area</vt:lpstr>
      <vt:lpstr>'Annex 2 - EHV Charges'!Print_Area</vt:lpstr>
      <vt:lpstr>'Annex 3 - Preserved Charges'!Print_Area</vt:lpstr>
      <vt:lpstr>'Annex 4 - LDNO Charges'!Print_Area</vt:lpstr>
      <vt:lpstr>'Annex 5 - LLFs'!Print_Area</vt:lpstr>
      <vt:lpstr>'Annex 6 - Nodal prices LRIC'!Print_Area</vt:lpstr>
      <vt:lpstr>'Annex 1 -LV-HV Charges'!Print_Titles</vt:lpstr>
      <vt:lpstr>'Annex 2 - EHV Charges'!Print_Titles</vt:lpstr>
      <vt:lpstr>'Annex 4 - LDNO Charges'!Print_Titles</vt:lpstr>
      <vt:lpstr>'Annex 6 - Nodal prices LRIC'!Print_Titles</vt:lpstr>
    </vt:vector>
  </TitlesOfParts>
  <Company>CE Electric UK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andy.jenkins</dc:creator>
  <cp:lastModifiedBy>dwornell</cp:lastModifiedBy>
  <cp:lastPrinted>2012-02-17T10:56:05Z</cp:lastPrinted>
  <dcterms:created xsi:type="dcterms:W3CDTF">2009-11-12T11:38:00Z</dcterms:created>
  <dcterms:modified xsi:type="dcterms:W3CDTF">2012-02-17T13:54:36Z</dcterms:modified>
</cp:coreProperties>
</file>