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37395" windowHeight="10290" activeTab="2"/>
  </bookViews>
  <sheets>
    <sheet name="Input" sheetId="1" r:id="rId1"/>
    <sheet name="Output" sheetId="2" r:id="rId2"/>
    <sheet name="Typical Bills and Average Bills" sheetId="4" r:id="rId3"/>
  </sheets>
  <calcPr calcId="145621"/>
</workbook>
</file>

<file path=xl/calcChain.xml><?xml version="1.0" encoding="utf-8"?>
<calcChain xmlns="http://schemas.openxmlformats.org/spreadsheetml/2006/main">
  <c r="AH12" i="1" l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B8" i="1"/>
  <c r="AB9" i="1" s="1"/>
  <c r="AA8" i="1"/>
  <c r="AA9" i="1" s="1"/>
  <c r="Z8" i="1"/>
  <c r="Z9" i="1" s="1"/>
  <c r="Y8" i="1"/>
  <c r="Y9" i="1" s="1"/>
  <c r="X8" i="1"/>
  <c r="X9" i="1" s="1"/>
  <c r="W8" i="1"/>
  <c r="W9" i="1" s="1"/>
  <c r="V8" i="1"/>
  <c r="V9" i="1" s="1"/>
  <c r="U8" i="1"/>
  <c r="U9" i="1" s="1"/>
  <c r="T8" i="1"/>
  <c r="T9" i="1" s="1"/>
  <c r="S8" i="1"/>
  <c r="S9" i="1" s="1"/>
  <c r="R8" i="1"/>
  <c r="R9" i="1" s="1"/>
  <c r="Q8" i="1"/>
  <c r="Q9" i="1" s="1"/>
  <c r="P8" i="1"/>
  <c r="P9" i="1" s="1"/>
  <c r="O8" i="1"/>
  <c r="O9" i="1" s="1"/>
  <c r="N8" i="1"/>
  <c r="N9" i="1" s="1"/>
  <c r="M8" i="1"/>
  <c r="M9" i="1" s="1"/>
  <c r="L8" i="1"/>
  <c r="L9" i="1" s="1"/>
  <c r="K8" i="1"/>
  <c r="K9" i="1" s="1"/>
  <c r="J8" i="1"/>
  <c r="J9" i="1" s="1"/>
  <c r="I8" i="1"/>
  <c r="I9" i="1" s="1"/>
  <c r="H8" i="1"/>
  <c r="H9" i="1" s="1"/>
  <c r="G8" i="1"/>
  <c r="G9" i="1" s="1"/>
  <c r="F8" i="1"/>
  <c r="F9" i="1" s="1"/>
  <c r="E8" i="1"/>
  <c r="E9" i="1" s="1"/>
  <c r="D8" i="1"/>
  <c r="D9" i="1" s="1"/>
  <c r="C8" i="1"/>
  <c r="C9" i="1" s="1"/>
  <c r="B12" i="1"/>
  <c r="B9" i="1"/>
  <c r="B8" i="1"/>
  <c r="C23" i="2" l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B23" i="2"/>
  <c r="A23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B18" i="2"/>
  <c r="C18" i="2"/>
  <c r="D18" i="2"/>
  <c r="D21" i="2" s="1"/>
  <c r="E18" i="2"/>
  <c r="F18" i="2"/>
  <c r="G18" i="2"/>
  <c r="H18" i="2"/>
  <c r="H21" i="2" s="1"/>
  <c r="I18" i="2"/>
  <c r="J18" i="2"/>
  <c r="K18" i="2"/>
  <c r="L18" i="2"/>
  <c r="L21" i="2" s="1"/>
  <c r="M18" i="2"/>
  <c r="N18" i="2"/>
  <c r="O18" i="2"/>
  <c r="P18" i="2"/>
  <c r="P21" i="2" s="1"/>
  <c r="Q18" i="2"/>
  <c r="R18" i="2"/>
  <c r="S18" i="2"/>
  <c r="T18" i="2"/>
  <c r="T21" i="2" s="1"/>
  <c r="U18" i="2"/>
  <c r="V18" i="2"/>
  <c r="W18" i="2"/>
  <c r="X18" i="2"/>
  <c r="X21" i="2" s="1"/>
  <c r="Y18" i="2"/>
  <c r="Z18" i="2"/>
  <c r="AA18" i="2"/>
  <c r="AB18" i="2"/>
  <c r="AB21" i="2" s="1"/>
  <c r="A17" i="2"/>
  <c r="A1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2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B3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B2" i="2"/>
  <c r="AA21" i="2" l="1"/>
  <c r="W21" i="2"/>
  <c r="S21" i="2"/>
  <c r="O21" i="2"/>
  <c r="K21" i="2"/>
  <c r="G21" i="2"/>
  <c r="C21" i="2"/>
  <c r="Z21" i="2"/>
  <c r="V21" i="2"/>
  <c r="R21" i="2"/>
  <c r="N21" i="2"/>
  <c r="J21" i="2"/>
  <c r="F21" i="2"/>
  <c r="B21" i="2"/>
  <c r="Y21" i="2"/>
  <c r="U21" i="2"/>
  <c r="Q21" i="2"/>
  <c r="M21" i="2"/>
  <c r="I21" i="2"/>
  <c r="E21" i="2"/>
</calcChain>
</file>

<file path=xl/sharedStrings.xml><?xml version="1.0" encoding="utf-8"?>
<sst xmlns="http://schemas.openxmlformats.org/spreadsheetml/2006/main" count="251" uniqueCount="65">
  <si>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</si>
  <si>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</si>
  <si>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</si>
  <si>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</si>
  <si>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</si>
  <si>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</si>
  <si>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</si>
  <si>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</si>
  <si>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</si>
  <si>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Network Domestic</t>
  </si>
  <si>
    <t>LV Network Non-Domestic Non-CT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</si>
  <si>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</si>
  <si>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</si>
  <si>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</si>
  <si>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</si>
  <si>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</si>
  <si>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</si>
  <si>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</si>
  <si>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</si>
  <si>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</si>
  <si>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</si>
  <si>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</si>
  <si>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</si>
  <si>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</si>
  <si>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</si>
  <si>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</si>
  <si>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</si>
  <si>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</si>
  <si>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</si>
  <si>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HV Generation Intermittent</t>
  </si>
  <si>
    <t>HV Generation Intermittent no RP charge</t>
  </si>
  <si>
    <t>HV Generation Non-Intermittent</t>
  </si>
  <si>
    <t>HV Generation Non-Intermittent no RP charge</t>
  </si>
  <si>
    <t>New Charging Model</t>
  </si>
  <si>
    <t>Load Factor</t>
  </si>
  <si>
    <t>Coincidence Factor</t>
  </si>
  <si>
    <t>New Forecast</t>
  </si>
  <si>
    <t>Average Split By Timeband</t>
  </si>
  <si>
    <t>Service Models</t>
  </si>
  <si>
    <t>Diversity</t>
  </si>
  <si>
    <t>Loss Adjustment Factors</t>
  </si>
  <si>
    <t>Proportion going through 132/HV</t>
  </si>
  <si>
    <t>Average kVAr by kVA</t>
  </si>
  <si>
    <t>Customer Contributions</t>
  </si>
  <si>
    <t>500 mW Model</t>
  </si>
  <si>
    <t>Peaking Probabilities</t>
  </si>
  <si>
    <t>Hours in Timeband and Days In Year</t>
  </si>
  <si>
    <t>Transmission Exit and Other Expenditure</t>
  </si>
  <si>
    <t>Rate Of Return</t>
  </si>
  <si>
    <t>IDNO</t>
  </si>
  <si>
    <t>Allowed Revenue</t>
  </si>
  <si>
    <t>Overall Change</t>
  </si>
  <si>
    <t>p/kWh</t>
  </si>
  <si>
    <t>Overall Absolute change in average bill per kWh - all the way customers:- p/kWh</t>
  </si>
  <si>
    <t>Typical bills for all the way customers</t>
  </si>
  <si>
    <t>£/MPAN</t>
  </si>
  <si>
    <t>All the way</t>
  </si>
  <si>
    <t/>
  </si>
  <si>
    <t>Typical bills for LDNO LV customers</t>
  </si>
  <si>
    <t>LDNO LV</t>
  </si>
  <si>
    <t>Typical bills for LDNO HV customers</t>
  </si>
  <si>
    <t>LDNO HV</t>
  </si>
  <si>
    <t>Average bill per kWh for all the way customers</t>
  </si>
  <si>
    <t>Average bill per kWh for LDNO LV customers</t>
  </si>
  <si>
    <t>Average bill per kWh for LDNO HV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</si>
</sst>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textRotation="90" wrapText="1"/>
    </xf>
    <xf numFmtId="164" fontId="0" fillId="0" borderId="0" xfId="2" applyNumberFormat="1" applyFont="1"/>
    <xf numFmtId="9" fontId="0" fillId="0" borderId="0" xfId="2" applyNumberFormat="1" applyFont="1"/>
    <xf numFmtId="0" fontId="2" fillId="2" borderId="2" xfId="0" applyFont="1" applyFill="1" applyBorder="1"/>
    <xf numFmtId="0" fontId="2" fillId="2" borderId="3" xfId="0" applyFont="1" applyFill="1" applyBorder="1" applyAlignment="1">
      <alignment textRotation="90" wrapText="1"/>
    </xf>
    <xf numFmtId="0" fontId="2" fillId="2" borderId="4" xfId="0" applyFont="1" applyFill="1" applyBorder="1" applyAlignment="1">
      <alignment textRotation="90" wrapText="1"/>
    </xf>
    <xf numFmtId="0" fontId="2" fillId="0" borderId="10" xfId="0" applyFont="1" applyBorder="1"/>
    <xf numFmtId="164" fontId="0" fillId="0" borderId="0" xfId="2" applyNumberFormat="1" applyFont="1" applyBorder="1"/>
    <xf numFmtId="164" fontId="0" fillId="0" borderId="11" xfId="2" applyNumberFormat="1" applyFont="1" applyBorder="1"/>
    <xf numFmtId="0" fontId="0" fillId="0" borderId="10" xfId="0" applyBorder="1"/>
    <xf numFmtId="0" fontId="2" fillId="3" borderId="5" xfId="0" applyFont="1" applyFill="1" applyBorder="1"/>
    <xf numFmtId="164" fontId="0" fillId="3" borderId="1" xfId="2" applyNumberFormat="1" applyFont="1" applyFill="1" applyBorder="1"/>
    <xf numFmtId="164" fontId="0" fillId="3" borderId="6" xfId="2" applyNumberFormat="1" applyFont="1" applyFill="1" applyBorder="1"/>
    <xf numFmtId="0" fontId="2" fillId="4" borderId="7" xfId="0" applyFont="1" applyFill="1" applyBorder="1" applyAlignment="1">
      <alignment wrapText="1"/>
    </xf>
    <xf numFmtId="2" fontId="0" fillId="4" borderId="8" xfId="2" applyNumberFormat="1" applyFont="1" applyFill="1" applyBorder="1"/>
    <xf numFmtId="2" fontId="0" fillId="4" borderId="9" xfId="2" applyNumberFormat="1" applyFont="1" applyFill="1" applyBorder="1"/>
    <xf numFmtId="0" fontId="2" fillId="3" borderId="10" xfId="0" applyFont="1" applyFill="1" applyBorder="1"/>
    <xf numFmtId="164" fontId="0" fillId="3" borderId="0" xfId="2" applyNumberFormat="1" applyFont="1" applyFill="1" applyBorder="1"/>
    <xf numFmtId="164" fontId="0" fillId="3" borderId="11" xfId="2" applyNumberFormat="1" applyFont="1" applyFill="1" applyBorder="1"/>
    <xf numFmtId="164" fontId="0" fillId="4" borderId="1" xfId="2" applyNumberFormat="1" applyFont="1" applyFill="1" applyBorder="1"/>
    <xf numFmtId="164" fontId="0" fillId="4" borderId="6" xfId="2" applyNumberFormat="1" applyFont="1" applyFill="1" applyBorder="1"/>
    <xf numFmtId="164" fontId="0" fillId="4" borderId="1" xfId="0" applyNumberFormat="1" applyFill="1" applyBorder="1"/>
    <xf numFmtId="164" fontId="0" fillId="4" borderId="6" xfId="0" applyNumberFormat="1" applyFill="1" applyBorder="1"/>
    <xf numFmtId="0" fontId="2" fillId="3" borderId="7" xfId="0" applyFont="1" applyFill="1" applyBorder="1" applyAlignment="1">
      <alignment wrapText="1"/>
    </xf>
    <xf numFmtId="2" fontId="0" fillId="3" borderId="8" xfId="0" applyNumberFormat="1" applyFill="1" applyBorder="1"/>
    <xf numFmtId="2" fontId="0" fillId="3" borderId="9" xfId="0" applyNumberFormat="1" applyFill="1" applyBorder="1"/>
    <xf numFmtId="43" fontId="0" fillId="3" borderId="1" xfId="1" applyFont="1" applyFill="1" applyBorder="1"/>
    <xf numFmtId="43" fontId="0" fillId="3" borderId="6" xfId="1" applyFont="1" applyFill="1" applyBorder="1"/>
    <xf numFmtId="43" fontId="0" fillId="0" borderId="0" xfId="1" applyFont="1" applyBorder="1"/>
    <xf numFmtId="43" fontId="0" fillId="0" borderId="11" xfId="1" applyFont="1" applyBorder="1"/>
    <xf numFmtId="43" fontId="0" fillId="3" borderId="8" xfId="1" applyFont="1" applyFill="1" applyBorder="1"/>
    <xf numFmtId="43" fontId="0" fillId="3" borderId="9" xfId="1" applyFont="1" applyFill="1" applyBorder="1"/>
    <xf numFmtId="0" fontId="2" fillId="3" borderId="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8" xfId="0" applyFont="1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zoomScale="85" zoomScaleNormal="85" workbookViewId="0">
      <selection activeCell="B23" sqref="B23:AH23"/>
    </sheetView>
  </sheetViews>
  <sheetFormatPr defaultRowHeight="15" x14ac:dyDescent="0.25"/>
  <cols>
    <col min="1" max="1" width="37.7109375" bestFit="1" customWidth="1"/>
    <col min="2" max="2" width="6.85546875" customWidth="1"/>
    <col min="3" max="3" width="5.85546875" bestFit="1" customWidth="1"/>
    <col min="4" max="10" width="6.7109375" bestFit="1" customWidth="1"/>
    <col min="11" max="11" width="5.7109375" customWidth="1"/>
    <col min="12" max="12" width="6.7109375" bestFit="1" customWidth="1"/>
    <col min="13" max="19" width="5.85546875" bestFit="1" customWidth="1"/>
    <col min="20" max="21" width="6.7109375" bestFit="1" customWidth="1"/>
    <col min="22" max="22" width="5.140625" bestFit="1" customWidth="1"/>
    <col min="23" max="34" width="6.7109375" bestFit="1" customWidth="1"/>
  </cols>
  <sheetData>
    <row r="1" spans="1:34" ht="169.5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6" t="s">
        <v>32</v>
      </c>
    </row>
    <row r="2" spans="1:34" x14ac:dyDescent="0.25">
      <c r="A2" s="11" t="s">
        <v>33</v>
      </c>
      <c r="B2" s="20">
        <v>1.3939759387306412E-16</v>
      </c>
      <c r="C2" s="20">
        <v>0</v>
      </c>
      <c r="D2" s="20">
        <v>-1.9446163978705063E-16</v>
      </c>
      <c r="E2" s="20">
        <v>1.7459681136209575E-16</v>
      </c>
      <c r="F2" s="20">
        <v>0</v>
      </c>
      <c r="G2" s="20">
        <v>3.3529705266998832E-16</v>
      </c>
      <c r="H2" s="20">
        <v>9.2969241147682942E-5</v>
      </c>
      <c r="I2" s="20">
        <v>-1.0414340237689826E-5</v>
      </c>
      <c r="J2" s="20">
        <v>-6.3227229221972142E-5</v>
      </c>
      <c r="K2" s="20">
        <v>-5.791041573732123E-5</v>
      </c>
      <c r="L2" s="20">
        <v>-3.1381989947756266E-5</v>
      </c>
      <c r="M2" s="20">
        <v>-1.8929100098070129E-4</v>
      </c>
      <c r="N2" s="20">
        <v>1.5087904389769179E-16</v>
      </c>
      <c r="O2" s="20">
        <v>-3.5823307918802529E-5</v>
      </c>
      <c r="P2" s="20">
        <v>0</v>
      </c>
      <c r="Q2" s="20">
        <v>-1.4903890456605945E-16</v>
      </c>
      <c r="R2" s="20">
        <v>-2.2701475595932107E-4</v>
      </c>
      <c r="S2" s="20">
        <v>0</v>
      </c>
      <c r="T2" s="20">
        <v>-2.4101218829451941E-4</v>
      </c>
      <c r="U2" s="20">
        <v>0</v>
      </c>
      <c r="V2" s="20">
        <v>0</v>
      </c>
      <c r="W2" s="20">
        <v>2.8038452910987368E-3</v>
      </c>
      <c r="X2" s="20">
        <v>0</v>
      </c>
      <c r="Y2" s="20">
        <v>8.5920446751053103E-3</v>
      </c>
      <c r="Z2" s="20">
        <v>0</v>
      </c>
      <c r="AA2" s="20">
        <v>1.2364594869487239E-4</v>
      </c>
      <c r="AB2" s="20">
        <v>0</v>
      </c>
      <c r="AC2" s="20">
        <v>-8.805690075452976E-5</v>
      </c>
      <c r="AD2" s="20">
        <v>0</v>
      </c>
      <c r="AE2" s="20">
        <v>7.9849642894409475E-4</v>
      </c>
      <c r="AF2" s="20">
        <v>0</v>
      </c>
      <c r="AG2" s="20">
        <v>2.1875894131941613E-4</v>
      </c>
      <c r="AH2" s="21">
        <v>0</v>
      </c>
    </row>
    <row r="3" spans="1:34" x14ac:dyDescent="0.25">
      <c r="A3" s="11" t="s">
        <v>34</v>
      </c>
      <c r="B3" s="20">
        <v>4.8477414285365213E-5</v>
      </c>
      <c r="C3" s="20">
        <v>1.0022398036092395E-2</v>
      </c>
      <c r="D3" s="20">
        <v>-8.8663711209627898E-3</v>
      </c>
      <c r="E3" s="20">
        <v>1.9805735958801751E-2</v>
      </c>
      <c r="F3" s="20">
        <v>1.3629224341338605E-2</v>
      </c>
      <c r="G3" s="20">
        <v>-1.0759493670885996E-2</v>
      </c>
      <c r="H3" s="20">
        <v>1.2299080071724745E-2</v>
      </c>
      <c r="I3" s="20">
        <v>1.1169612216081386E-2</v>
      </c>
      <c r="J3" s="20">
        <v>2.8797031963341047E-2</v>
      </c>
      <c r="K3" s="20">
        <v>3.8388767385742219E-4</v>
      </c>
      <c r="L3" s="20">
        <v>2.1027398641978407E-2</v>
      </c>
      <c r="M3" s="20">
        <v>-5.2109168014771957E-3</v>
      </c>
      <c r="N3" s="20">
        <v>-1.7458763052996765E-2</v>
      </c>
      <c r="O3" s="20">
        <v>-9.9067301488749825E-3</v>
      </c>
      <c r="P3" s="20">
        <v>-7.2639225181598977E-3</v>
      </c>
      <c r="Q3" s="20">
        <v>-5.7979017117613515E-3</v>
      </c>
      <c r="R3" s="20">
        <v>-3.8592508513054426E-3</v>
      </c>
      <c r="S3" s="20">
        <v>0</v>
      </c>
      <c r="T3" s="20">
        <v>-5.6299052305510515E-3</v>
      </c>
      <c r="U3" s="20">
        <v>-1.3221153846154042E-2</v>
      </c>
      <c r="V3" s="20">
        <v>0</v>
      </c>
      <c r="W3" s="20">
        <v>-1.04730540769185E-2</v>
      </c>
      <c r="X3" s="20">
        <v>0</v>
      </c>
      <c r="Y3" s="20">
        <v>-4.7290356961258969E-3</v>
      </c>
      <c r="Z3" s="20">
        <v>0</v>
      </c>
      <c r="AA3" s="20">
        <v>-1.1747939009362851E-2</v>
      </c>
      <c r="AB3" s="20">
        <v>0</v>
      </c>
      <c r="AC3" s="20">
        <v>-1.225521366779044E-2</v>
      </c>
      <c r="AD3" s="20">
        <v>0</v>
      </c>
      <c r="AE3" s="20">
        <v>-1.2492812979080947E-2</v>
      </c>
      <c r="AF3" s="20">
        <v>0</v>
      </c>
      <c r="AG3" s="20">
        <v>-1.25984221366333E-2</v>
      </c>
      <c r="AH3" s="21">
        <v>0</v>
      </c>
    </row>
    <row r="4" spans="1:34" x14ac:dyDescent="0.25">
      <c r="A4" s="11" t="s">
        <v>35</v>
      </c>
      <c r="B4" s="20">
        <v>8.3156866330088789E-3</v>
      </c>
      <c r="C4" s="20">
        <v>1.4446379909909161E-2</v>
      </c>
      <c r="D4" s="20">
        <v>-2.5332488917038489E-3</v>
      </c>
      <c r="E4" s="20">
        <v>-9.3476301808514857E-3</v>
      </c>
      <c r="F4" s="20">
        <v>6.9752375602803209E-3</v>
      </c>
      <c r="G4" s="20">
        <v>-1.8987341772151659E-3</v>
      </c>
      <c r="H4" s="20">
        <v>-2.847718762339544E-2</v>
      </c>
      <c r="I4" s="20">
        <v>-2.9378998179553917E-2</v>
      </c>
      <c r="J4" s="20">
        <v>5.4353867508103561E-3</v>
      </c>
      <c r="K4" s="20">
        <v>8.4020404914300472E-3</v>
      </c>
      <c r="L4" s="20">
        <v>-5.5619878783212846E-3</v>
      </c>
      <c r="M4" s="20">
        <v>-1.1943619052225947E-2</v>
      </c>
      <c r="N4" s="20">
        <v>-1.2421816822761412E-2</v>
      </c>
      <c r="O4" s="20">
        <v>-6.9827245124390288E-3</v>
      </c>
      <c r="P4" s="20">
        <v>-1.2106537530266091E-3</v>
      </c>
      <c r="Q4" s="20">
        <v>-8.2827167310878572E-4</v>
      </c>
      <c r="R4" s="20">
        <v>2.2701475595889029E-4</v>
      </c>
      <c r="S4" s="20">
        <v>0</v>
      </c>
      <c r="T4" s="20">
        <v>-6.365182277764253E-4</v>
      </c>
      <c r="U4" s="20">
        <v>-4.8076923076923158E-3</v>
      </c>
      <c r="V4" s="20">
        <v>0</v>
      </c>
      <c r="W4" s="20">
        <v>-2.0347387415556332E-3</v>
      </c>
      <c r="X4" s="20">
        <v>0</v>
      </c>
      <c r="Y4" s="20">
        <v>4.575988755035865E-3</v>
      </c>
      <c r="Z4" s="20">
        <v>0</v>
      </c>
      <c r="AA4" s="20">
        <v>-3.8335490373245843E-3</v>
      </c>
      <c r="AB4" s="20">
        <v>0</v>
      </c>
      <c r="AC4" s="20">
        <v>-4.2094997696813128E-3</v>
      </c>
      <c r="AD4" s="20">
        <v>0</v>
      </c>
      <c r="AE4" s="20">
        <v>-2.9678426784612278E-3</v>
      </c>
      <c r="AF4" s="20">
        <v>0</v>
      </c>
      <c r="AG4" s="20">
        <v>-4.3125866077082312E-3</v>
      </c>
      <c r="AH4" s="21">
        <v>0</v>
      </c>
    </row>
    <row r="5" spans="1:34" x14ac:dyDescent="0.25">
      <c r="A5" s="11" t="s">
        <v>36</v>
      </c>
      <c r="B5" s="20">
        <v>1.2823672428045075E-2</v>
      </c>
      <c r="C5" s="20">
        <v>7.2718609099692369E-3</v>
      </c>
      <c r="D5" s="20">
        <v>5.066497783407297E-3</v>
      </c>
      <c r="E5" s="20">
        <v>-3.4402403708985087E-3</v>
      </c>
      <c r="F5" s="20">
        <v>1.2734036739435694E-2</v>
      </c>
      <c r="G5" s="20">
        <v>5.6962025316454595E-3</v>
      </c>
      <c r="H5" s="20">
        <v>4.8210822520073195E-3</v>
      </c>
      <c r="I5" s="20">
        <v>0</v>
      </c>
      <c r="J5" s="20">
        <v>9.7579793986582695E-3</v>
      </c>
      <c r="K5" s="20">
        <v>1.236791108265347E-2</v>
      </c>
      <c r="L5" s="20">
        <v>5.7425463501661021E-4</v>
      </c>
      <c r="M5" s="20">
        <v>-6.9942117404165876E-3</v>
      </c>
      <c r="N5" s="20">
        <v>-6.1059684544894684E-3</v>
      </c>
      <c r="O5" s="20">
        <v>2.7669704846893114E-5</v>
      </c>
      <c r="P5" s="20">
        <v>1.0290556900726649E-2</v>
      </c>
      <c r="Q5" s="20">
        <v>1.1871893981225887E-2</v>
      </c>
      <c r="R5" s="20">
        <v>1.475595913734367E-2</v>
      </c>
      <c r="S5" s="20">
        <v>0</v>
      </c>
      <c r="T5" s="20">
        <v>1.217472524055789E-2</v>
      </c>
      <c r="U5" s="20">
        <v>-1.2019230769230542E-3</v>
      </c>
      <c r="V5" s="20">
        <v>0</v>
      </c>
      <c r="W5" s="20">
        <v>1.4322988330305003E-3</v>
      </c>
      <c r="X5" s="20">
        <v>0</v>
      </c>
      <c r="Y5" s="20">
        <v>5.1587868402736686E-3</v>
      </c>
      <c r="Z5" s="20">
        <v>0</v>
      </c>
      <c r="AA5" s="20">
        <v>1.676809482064158E-4</v>
      </c>
      <c r="AB5" s="20">
        <v>0</v>
      </c>
      <c r="AC5" s="20">
        <v>-5.690185628601126E-4</v>
      </c>
      <c r="AD5" s="20">
        <v>0</v>
      </c>
      <c r="AE5" s="20">
        <v>9.2597943905220036E-4</v>
      </c>
      <c r="AF5" s="20">
        <v>0</v>
      </c>
      <c r="AG5" s="20">
        <v>5.5734531179104307E-4</v>
      </c>
      <c r="AH5" s="21">
        <v>0</v>
      </c>
    </row>
    <row r="6" spans="1:34" x14ac:dyDescent="0.25">
      <c r="A6" s="11" t="s">
        <v>37</v>
      </c>
      <c r="B6" s="20">
        <v>1.3116368064260959E-2</v>
      </c>
      <c r="C6" s="20">
        <v>7.6431215673736872E-3</v>
      </c>
      <c r="D6" s="20">
        <v>5.066497783407297E-3</v>
      </c>
      <c r="E6" s="20">
        <v>-4.1805685325142583E-3</v>
      </c>
      <c r="F6" s="20">
        <v>1.0205431075805392E-2</v>
      </c>
      <c r="G6" s="20">
        <v>5.6962025316454595E-3</v>
      </c>
      <c r="H6" s="20">
        <v>5.2302824717189323E-3</v>
      </c>
      <c r="I6" s="20">
        <v>0</v>
      </c>
      <c r="J6" s="20">
        <v>1.0714467839335336E-2</v>
      </c>
      <c r="K6" s="20">
        <v>1.3960088839825946E-2</v>
      </c>
      <c r="L6" s="20">
        <v>-2.0207706922266934E-3</v>
      </c>
      <c r="M6" s="20">
        <v>-7.1569222986899274E-3</v>
      </c>
      <c r="N6" s="20">
        <v>-6.3357431772808198E-3</v>
      </c>
      <c r="O6" s="20">
        <v>-5.1827803323720926E-4</v>
      </c>
      <c r="P6" s="20">
        <v>1.0895883777239906E-2</v>
      </c>
      <c r="Q6" s="20">
        <v>1.3528437327443374E-2</v>
      </c>
      <c r="R6" s="20">
        <v>1.7480136208853435E-2</v>
      </c>
      <c r="S6" s="20">
        <v>0</v>
      </c>
      <c r="T6" s="20">
        <v>1.194539608912956E-2</v>
      </c>
      <c r="U6" s="20">
        <v>-1.2019230769230542E-3</v>
      </c>
      <c r="V6" s="20">
        <v>0</v>
      </c>
      <c r="W6" s="20">
        <v>1.4322988330305003E-3</v>
      </c>
      <c r="X6" s="20">
        <v>0</v>
      </c>
      <c r="Y6" s="20">
        <v>5.0664962701133416E-3</v>
      </c>
      <c r="Z6" s="20">
        <v>0</v>
      </c>
      <c r="AA6" s="20">
        <v>1.676809482064158E-4</v>
      </c>
      <c r="AB6" s="20">
        <v>0</v>
      </c>
      <c r="AC6" s="20">
        <v>-5.690185628601126E-4</v>
      </c>
      <c r="AD6" s="20">
        <v>0</v>
      </c>
      <c r="AE6" s="20">
        <v>9.2597943905220036E-4</v>
      </c>
      <c r="AF6" s="20">
        <v>0</v>
      </c>
      <c r="AG6" s="20">
        <v>3.652701050979283E-4</v>
      </c>
      <c r="AH6" s="21">
        <v>0</v>
      </c>
    </row>
    <row r="7" spans="1:34" x14ac:dyDescent="0.25">
      <c r="A7" s="11" t="s">
        <v>38</v>
      </c>
      <c r="B7" s="20">
        <v>1.5239073030885291E-2</v>
      </c>
      <c r="C7" s="20">
        <v>8.7032637112542752E-3</v>
      </c>
      <c r="D7" s="20">
        <v>4.4331855604812769E-3</v>
      </c>
      <c r="E7" s="20">
        <v>-4.7262252130180621E-3</v>
      </c>
      <c r="F7" s="20">
        <v>9.2528746440510672E-3</v>
      </c>
      <c r="G7" s="20">
        <v>5.0632911392403442E-3</v>
      </c>
      <c r="H7" s="20">
        <v>3.1573196577447445E-3</v>
      </c>
      <c r="I7" s="20">
        <v>0</v>
      </c>
      <c r="J7" s="20">
        <v>-1.3919701133923915E-2</v>
      </c>
      <c r="K7" s="20">
        <v>1.5713618311625741E-2</v>
      </c>
      <c r="L7" s="20">
        <v>-3.9423405146586932E-3</v>
      </c>
      <c r="M7" s="20">
        <v>-8.9845106701605861E-3</v>
      </c>
      <c r="N7" s="20">
        <v>-8.540802085856716E-3</v>
      </c>
      <c r="O7" s="20">
        <v>-2.9082136122335037E-3</v>
      </c>
      <c r="P7" s="20">
        <v>1.4527845036319662E-2</v>
      </c>
      <c r="Q7" s="20">
        <v>1.6565433462175483E-2</v>
      </c>
      <c r="R7" s="20">
        <v>1.9069239500567357E-2</v>
      </c>
      <c r="S7" s="20">
        <v>0</v>
      </c>
      <c r="T7" s="20">
        <v>1.4814931862022186E-2</v>
      </c>
      <c r="U7" s="20">
        <v>-6.0096153846154136E-3</v>
      </c>
      <c r="V7" s="20">
        <v>0</v>
      </c>
      <c r="W7" s="20">
        <v>-3.4048037167419319E-3</v>
      </c>
      <c r="X7" s="20">
        <v>0</v>
      </c>
      <c r="Y7" s="20">
        <v>7.9220379792737221E-5</v>
      </c>
      <c r="Z7" s="20">
        <v>0</v>
      </c>
      <c r="AA7" s="20">
        <v>-3.7893043954495341E-3</v>
      </c>
      <c r="AB7" s="20">
        <v>0</v>
      </c>
      <c r="AC7" s="20">
        <v>-4.8737205931309322E-3</v>
      </c>
      <c r="AD7" s="20">
        <v>0</v>
      </c>
      <c r="AE7" s="20">
        <v>-9.821445201899287E-3</v>
      </c>
      <c r="AF7" s="20">
        <v>0</v>
      </c>
      <c r="AG7" s="20">
        <v>-5.3131102651742829E-3</v>
      </c>
      <c r="AH7" s="21">
        <v>0</v>
      </c>
    </row>
    <row r="8" spans="1:34" x14ac:dyDescent="0.25">
      <c r="A8" s="11" t="s">
        <v>39</v>
      </c>
      <c r="B8" s="20">
        <f>B7</f>
        <v>1.5239073030885291E-2</v>
      </c>
      <c r="C8" s="20">
        <f t="shared" ref="C8:AH9" si="0">C7</f>
        <v>8.7032637112542752E-3</v>
      </c>
      <c r="D8" s="20">
        <f t="shared" si="0"/>
        <v>4.4331855604812769E-3</v>
      </c>
      <c r="E8" s="20">
        <f t="shared" si="0"/>
        <v>-4.7262252130180621E-3</v>
      </c>
      <c r="F8" s="20">
        <f t="shared" si="0"/>
        <v>9.2528746440510672E-3</v>
      </c>
      <c r="G8" s="20">
        <f t="shared" si="0"/>
        <v>5.0632911392403442E-3</v>
      </c>
      <c r="H8" s="20">
        <f t="shared" si="0"/>
        <v>3.1573196577447445E-3</v>
      </c>
      <c r="I8" s="20">
        <f t="shared" si="0"/>
        <v>0</v>
      </c>
      <c r="J8" s="20">
        <f t="shared" si="0"/>
        <v>-1.3919701133923915E-2</v>
      </c>
      <c r="K8" s="20">
        <f t="shared" si="0"/>
        <v>1.5713618311625741E-2</v>
      </c>
      <c r="L8" s="20">
        <f t="shared" si="0"/>
        <v>-3.9423405146586932E-3</v>
      </c>
      <c r="M8" s="20">
        <f t="shared" si="0"/>
        <v>-8.9845106701605861E-3</v>
      </c>
      <c r="N8" s="20">
        <f t="shared" si="0"/>
        <v>-8.540802085856716E-3</v>
      </c>
      <c r="O8" s="20">
        <f t="shared" si="0"/>
        <v>-2.9082136122335037E-3</v>
      </c>
      <c r="P8" s="20">
        <f t="shared" si="0"/>
        <v>1.4527845036319662E-2</v>
      </c>
      <c r="Q8" s="20">
        <f t="shared" si="0"/>
        <v>1.6565433462175483E-2</v>
      </c>
      <c r="R8" s="20">
        <f t="shared" si="0"/>
        <v>1.9069239500567357E-2</v>
      </c>
      <c r="S8" s="20">
        <f t="shared" si="0"/>
        <v>0</v>
      </c>
      <c r="T8" s="20">
        <f t="shared" si="0"/>
        <v>1.4814931862022186E-2</v>
      </c>
      <c r="U8" s="20">
        <f t="shared" si="0"/>
        <v>-6.0096153846154136E-3</v>
      </c>
      <c r="V8" s="20">
        <f t="shared" si="0"/>
        <v>0</v>
      </c>
      <c r="W8" s="20">
        <f t="shared" si="0"/>
        <v>-3.4048037167419319E-3</v>
      </c>
      <c r="X8" s="20">
        <f t="shared" si="0"/>
        <v>0</v>
      </c>
      <c r="Y8" s="20">
        <f t="shared" si="0"/>
        <v>7.9220379792737221E-5</v>
      </c>
      <c r="Z8" s="20">
        <f t="shared" si="0"/>
        <v>0</v>
      </c>
      <c r="AA8" s="20">
        <f t="shared" si="0"/>
        <v>-3.7893043954495341E-3</v>
      </c>
      <c r="AB8" s="20">
        <f t="shared" si="0"/>
        <v>0</v>
      </c>
      <c r="AC8" s="20">
        <f t="shared" si="0"/>
        <v>-4.8737205931309322E-3</v>
      </c>
      <c r="AD8" s="20">
        <f t="shared" si="0"/>
        <v>0</v>
      </c>
      <c r="AE8" s="20">
        <f t="shared" si="0"/>
        <v>-9.821445201899287E-3</v>
      </c>
      <c r="AF8" s="20">
        <f t="shared" si="0"/>
        <v>0</v>
      </c>
      <c r="AG8" s="20">
        <f t="shared" si="0"/>
        <v>-5.3131102651742829E-3</v>
      </c>
      <c r="AH8" s="21">
        <f t="shared" si="0"/>
        <v>0</v>
      </c>
    </row>
    <row r="9" spans="1:34" x14ac:dyDescent="0.25">
      <c r="A9" s="11" t="s">
        <v>41</v>
      </c>
      <c r="B9" s="20">
        <f>B8</f>
        <v>1.5239073030885291E-2</v>
      </c>
      <c r="C9" s="20">
        <f t="shared" si="0"/>
        <v>8.7032637112542752E-3</v>
      </c>
      <c r="D9" s="20">
        <f t="shared" si="0"/>
        <v>4.4331855604812769E-3</v>
      </c>
      <c r="E9" s="20">
        <f t="shared" si="0"/>
        <v>-4.7262252130180621E-3</v>
      </c>
      <c r="F9" s="20">
        <f t="shared" si="0"/>
        <v>9.2528746440510672E-3</v>
      </c>
      <c r="G9" s="20">
        <f t="shared" si="0"/>
        <v>5.0632911392403442E-3</v>
      </c>
      <c r="H9" s="20">
        <f t="shared" si="0"/>
        <v>3.1573196577447445E-3</v>
      </c>
      <c r="I9" s="20">
        <f t="shared" si="0"/>
        <v>0</v>
      </c>
      <c r="J9" s="20">
        <f t="shared" si="0"/>
        <v>-1.3919701133923915E-2</v>
      </c>
      <c r="K9" s="20">
        <f t="shared" si="0"/>
        <v>1.5713618311625741E-2</v>
      </c>
      <c r="L9" s="20">
        <f t="shared" si="0"/>
        <v>-3.9423405146586932E-3</v>
      </c>
      <c r="M9" s="20">
        <f t="shared" si="0"/>
        <v>-8.9845106701605861E-3</v>
      </c>
      <c r="N9" s="20">
        <f t="shared" si="0"/>
        <v>-8.540802085856716E-3</v>
      </c>
      <c r="O9" s="20">
        <f t="shared" si="0"/>
        <v>-2.9082136122335037E-3</v>
      </c>
      <c r="P9" s="20">
        <f t="shared" si="0"/>
        <v>1.4527845036319662E-2</v>
      </c>
      <c r="Q9" s="20">
        <f t="shared" si="0"/>
        <v>1.6565433462175483E-2</v>
      </c>
      <c r="R9" s="20">
        <f t="shared" si="0"/>
        <v>1.9069239500567357E-2</v>
      </c>
      <c r="S9" s="20">
        <f t="shared" si="0"/>
        <v>0</v>
      </c>
      <c r="T9" s="20">
        <f t="shared" si="0"/>
        <v>1.4814931862022186E-2</v>
      </c>
      <c r="U9" s="20">
        <f t="shared" si="0"/>
        <v>-6.0096153846154136E-3</v>
      </c>
      <c r="V9" s="20">
        <f t="shared" si="0"/>
        <v>0</v>
      </c>
      <c r="W9" s="20">
        <f t="shared" si="0"/>
        <v>-3.4048037167419319E-3</v>
      </c>
      <c r="X9" s="20">
        <f t="shared" si="0"/>
        <v>0</v>
      </c>
      <c r="Y9" s="20">
        <f t="shared" si="0"/>
        <v>7.9220379792737221E-5</v>
      </c>
      <c r="Z9" s="20">
        <f t="shared" si="0"/>
        <v>0</v>
      </c>
      <c r="AA9" s="20">
        <f t="shared" si="0"/>
        <v>-3.7893043954495341E-3</v>
      </c>
      <c r="AB9" s="20">
        <f t="shared" si="0"/>
        <v>0</v>
      </c>
      <c r="AC9" s="20">
        <f t="shared" si="0"/>
        <v>-4.8737205931309322E-3</v>
      </c>
      <c r="AD9" s="20">
        <f t="shared" si="0"/>
        <v>0</v>
      </c>
      <c r="AE9" s="20">
        <f t="shared" si="0"/>
        <v>-9.821445201899287E-3</v>
      </c>
      <c r="AF9" s="20">
        <f t="shared" si="0"/>
        <v>0</v>
      </c>
      <c r="AG9" s="20">
        <f t="shared" si="0"/>
        <v>-5.3131102651742829E-3</v>
      </c>
      <c r="AH9" s="21">
        <f t="shared" si="0"/>
        <v>0</v>
      </c>
    </row>
    <row r="10" spans="1:34" x14ac:dyDescent="0.25">
      <c r="A10" s="11" t="s">
        <v>40</v>
      </c>
      <c r="B10" s="20">
        <v>1.5239073030885291E-2</v>
      </c>
      <c r="C10" s="20">
        <v>8.7032637112542752E-3</v>
      </c>
      <c r="D10" s="20">
        <v>4.4331855604812769E-3</v>
      </c>
      <c r="E10" s="20">
        <v>-4.7262252130180621E-3</v>
      </c>
      <c r="F10" s="20">
        <v>9.2528746440510672E-3</v>
      </c>
      <c r="G10" s="20">
        <v>5.0632911392403442E-3</v>
      </c>
      <c r="H10" s="20">
        <v>3.1573196577447445E-3</v>
      </c>
      <c r="I10" s="20">
        <v>0</v>
      </c>
      <c r="J10" s="20">
        <v>-1.3919701133923915E-2</v>
      </c>
      <c r="K10" s="20">
        <v>1.5713618311625741E-2</v>
      </c>
      <c r="L10" s="20">
        <v>-3.9423405146586932E-3</v>
      </c>
      <c r="M10" s="20">
        <v>-8.9845106701605861E-3</v>
      </c>
      <c r="N10" s="20">
        <v>-8.540802085856716E-3</v>
      </c>
      <c r="O10" s="20">
        <v>-2.9082136122335037E-3</v>
      </c>
      <c r="P10" s="20">
        <v>1.4527845036319662E-2</v>
      </c>
      <c r="Q10" s="20">
        <v>1.6565433462175483E-2</v>
      </c>
      <c r="R10" s="20">
        <v>1.9069239500567357E-2</v>
      </c>
      <c r="S10" s="20">
        <v>0</v>
      </c>
      <c r="T10" s="20">
        <v>1.4814931862022186E-2</v>
      </c>
      <c r="U10" s="20">
        <v>-6.0096153846154136E-3</v>
      </c>
      <c r="V10" s="20">
        <v>0</v>
      </c>
      <c r="W10" s="20">
        <v>-3.4048037167419319E-3</v>
      </c>
      <c r="X10" s="20">
        <v>0</v>
      </c>
      <c r="Y10" s="20">
        <v>7.9220379792737221E-5</v>
      </c>
      <c r="Z10" s="20">
        <v>0</v>
      </c>
      <c r="AA10" s="20">
        <v>-3.7893043954495341E-3</v>
      </c>
      <c r="AB10" s="20">
        <v>0</v>
      </c>
      <c r="AC10" s="20">
        <v>-4.8737205931309322E-3</v>
      </c>
      <c r="AD10" s="20">
        <v>0</v>
      </c>
      <c r="AE10" s="20">
        <v>-9.821445201899287E-3</v>
      </c>
      <c r="AF10" s="20">
        <v>0</v>
      </c>
      <c r="AG10" s="20">
        <v>-5.3131102651742829E-3</v>
      </c>
      <c r="AH10" s="21">
        <v>0</v>
      </c>
    </row>
    <row r="11" spans="1:34" x14ac:dyDescent="0.25">
      <c r="A11" s="11" t="s">
        <v>42</v>
      </c>
      <c r="B11" s="20">
        <v>1.4653681758453097E-2</v>
      </c>
      <c r="C11" s="20">
        <v>8.3320030538498249E-3</v>
      </c>
      <c r="D11" s="20">
        <v>3.7998733375554723E-3</v>
      </c>
      <c r="E11" s="20">
        <v>-5.4665533746336408E-3</v>
      </c>
      <c r="F11" s="20">
        <v>8.4767142425643208E-3</v>
      </c>
      <c r="G11" s="20">
        <v>3.7974683544302577E-3</v>
      </c>
      <c r="H11" s="20">
        <v>2.4676573779680877E-3</v>
      </c>
      <c r="I11" s="20">
        <v>0</v>
      </c>
      <c r="J11" s="20">
        <v>-1.4187966243728641E-2</v>
      </c>
      <c r="K11" s="20">
        <v>1.5219099524022421E-2</v>
      </c>
      <c r="L11" s="20">
        <v>-4.5207699350290082E-3</v>
      </c>
      <c r="M11" s="20">
        <v>-8.0667600070697745E-3</v>
      </c>
      <c r="N11" s="20">
        <v>-7.6282826882451424E-3</v>
      </c>
      <c r="O11" s="20">
        <v>-2.6030370396805786E-3</v>
      </c>
      <c r="P11" s="20">
        <v>1.4225181598063141E-2</v>
      </c>
      <c r="Q11" s="20">
        <v>1.628934290447262E-2</v>
      </c>
      <c r="R11" s="20">
        <v>1.8615209988649135E-2</v>
      </c>
      <c r="S11" s="20">
        <v>0</v>
      </c>
      <c r="T11" s="20">
        <v>1.4533837601934003E-2</v>
      </c>
      <c r="U11" s="20">
        <v>-6.0096153846154136E-3</v>
      </c>
      <c r="V11" s="20">
        <v>0</v>
      </c>
      <c r="W11" s="20">
        <v>-9.9670308223392852E-3</v>
      </c>
      <c r="X11" s="20">
        <v>0</v>
      </c>
      <c r="Y11" s="20">
        <v>-1.3056559239168087E-2</v>
      </c>
      <c r="Z11" s="20">
        <v>0</v>
      </c>
      <c r="AA11" s="20">
        <v>-4.1538281958984711E-3</v>
      </c>
      <c r="AB11" s="20">
        <v>0</v>
      </c>
      <c r="AC11" s="20">
        <v>-4.8737205931309322E-3</v>
      </c>
      <c r="AD11" s="20">
        <v>0</v>
      </c>
      <c r="AE11" s="20">
        <v>-1.1788109622210195E-2</v>
      </c>
      <c r="AF11" s="20">
        <v>0</v>
      </c>
      <c r="AG11" s="20">
        <v>-5.6725513203650553E-3</v>
      </c>
      <c r="AH11" s="21">
        <v>0</v>
      </c>
    </row>
    <row r="12" spans="1:34" x14ac:dyDescent="0.25">
      <c r="A12" s="11" t="s">
        <v>43</v>
      </c>
      <c r="B12" s="22">
        <f>B11</f>
        <v>1.4653681758453097E-2</v>
      </c>
      <c r="C12" s="22">
        <f t="shared" ref="C12:AH12" si="1">C11</f>
        <v>8.3320030538498249E-3</v>
      </c>
      <c r="D12" s="22">
        <f t="shared" si="1"/>
        <v>3.7998733375554723E-3</v>
      </c>
      <c r="E12" s="22">
        <f t="shared" si="1"/>
        <v>-5.4665533746336408E-3</v>
      </c>
      <c r="F12" s="22">
        <f t="shared" si="1"/>
        <v>8.4767142425643208E-3</v>
      </c>
      <c r="G12" s="22">
        <f t="shared" si="1"/>
        <v>3.7974683544302577E-3</v>
      </c>
      <c r="H12" s="22">
        <f t="shared" si="1"/>
        <v>2.4676573779680877E-3</v>
      </c>
      <c r="I12" s="22">
        <f t="shared" si="1"/>
        <v>0</v>
      </c>
      <c r="J12" s="22">
        <f t="shared" si="1"/>
        <v>-1.4187966243728641E-2</v>
      </c>
      <c r="K12" s="22">
        <f t="shared" si="1"/>
        <v>1.5219099524022421E-2</v>
      </c>
      <c r="L12" s="22">
        <f t="shared" si="1"/>
        <v>-4.5207699350290082E-3</v>
      </c>
      <c r="M12" s="22">
        <f t="shared" si="1"/>
        <v>-8.0667600070697745E-3</v>
      </c>
      <c r="N12" s="22">
        <f t="shared" si="1"/>
        <v>-7.6282826882451424E-3</v>
      </c>
      <c r="O12" s="22">
        <f t="shared" si="1"/>
        <v>-2.6030370396805786E-3</v>
      </c>
      <c r="P12" s="22">
        <f t="shared" si="1"/>
        <v>1.4225181598063141E-2</v>
      </c>
      <c r="Q12" s="22">
        <f t="shared" si="1"/>
        <v>1.628934290447262E-2</v>
      </c>
      <c r="R12" s="22">
        <f t="shared" si="1"/>
        <v>1.8615209988649135E-2</v>
      </c>
      <c r="S12" s="22">
        <f t="shared" si="1"/>
        <v>0</v>
      </c>
      <c r="T12" s="22">
        <f t="shared" si="1"/>
        <v>1.4533837601934003E-2</v>
      </c>
      <c r="U12" s="22">
        <f t="shared" si="1"/>
        <v>-6.0096153846154136E-3</v>
      </c>
      <c r="V12" s="22">
        <f t="shared" si="1"/>
        <v>0</v>
      </c>
      <c r="W12" s="22">
        <f t="shared" si="1"/>
        <v>-9.9670308223392852E-3</v>
      </c>
      <c r="X12" s="22">
        <f t="shared" si="1"/>
        <v>0</v>
      </c>
      <c r="Y12" s="22">
        <f t="shared" si="1"/>
        <v>-1.3056559239168087E-2</v>
      </c>
      <c r="Z12" s="22">
        <f t="shared" si="1"/>
        <v>0</v>
      </c>
      <c r="AA12" s="22">
        <f t="shared" si="1"/>
        <v>-4.1538281958984711E-3</v>
      </c>
      <c r="AB12" s="22">
        <f t="shared" si="1"/>
        <v>0</v>
      </c>
      <c r="AC12" s="22">
        <f t="shared" si="1"/>
        <v>-4.8737205931309322E-3</v>
      </c>
      <c r="AD12" s="22">
        <f t="shared" si="1"/>
        <v>0</v>
      </c>
      <c r="AE12" s="22">
        <f t="shared" si="1"/>
        <v>-1.1788109622210195E-2</v>
      </c>
      <c r="AF12" s="22">
        <f t="shared" si="1"/>
        <v>0</v>
      </c>
      <c r="AG12" s="22">
        <f t="shared" si="1"/>
        <v>-5.6725513203650553E-3</v>
      </c>
      <c r="AH12" s="23">
        <f t="shared" si="1"/>
        <v>0</v>
      </c>
    </row>
    <row r="13" spans="1:34" x14ac:dyDescent="0.25">
      <c r="A13" s="11" t="s">
        <v>44</v>
      </c>
      <c r="B13" s="20">
        <v>1.6318002253731621E-2</v>
      </c>
      <c r="C13" s="20">
        <v>6.4972525200219988E-3</v>
      </c>
      <c r="D13" s="20">
        <v>-1.0132995566814377E-2</v>
      </c>
      <c r="E13" s="20">
        <v>-9.3820445452398368E-3</v>
      </c>
      <c r="F13" s="20">
        <v>6.2712197280006404E-3</v>
      </c>
      <c r="G13" s="20">
        <v>-1.0126582278481126E-2</v>
      </c>
      <c r="H13" s="20">
        <v>3.0402812752278229E-3</v>
      </c>
      <c r="I13" s="20">
        <v>0</v>
      </c>
      <c r="J13" s="20">
        <v>-3.7849768426072496E-2</v>
      </c>
      <c r="K13" s="20">
        <v>1.6032627183835552E-2</v>
      </c>
      <c r="L13" s="20">
        <v>-4.8069773631483868E-3</v>
      </c>
      <c r="M13" s="20">
        <v>-2.744673959735633E-3</v>
      </c>
      <c r="N13" s="20">
        <v>-5.8984319249997365E-3</v>
      </c>
      <c r="O13" s="20">
        <v>-6.3010262310739988E-3</v>
      </c>
      <c r="P13" s="20">
        <v>-3.9346246973364909E-3</v>
      </c>
      <c r="Q13" s="20">
        <v>2.2087244616232119E-3</v>
      </c>
      <c r="R13" s="20">
        <v>1.2258796821793158E-2</v>
      </c>
      <c r="S13" s="20">
        <v>0</v>
      </c>
      <c r="T13" s="20">
        <v>1.2891935831984391E-3</v>
      </c>
      <c r="U13" s="20">
        <v>2.1634615384615401E-2</v>
      </c>
      <c r="V13" s="20">
        <v>0</v>
      </c>
      <c r="W13" s="20">
        <v>1.7596054415334159E-2</v>
      </c>
      <c r="X13" s="20">
        <v>0</v>
      </c>
      <c r="Y13" s="20">
        <v>1.3649875662389043E-2</v>
      </c>
      <c r="Z13" s="20">
        <v>0</v>
      </c>
      <c r="AA13" s="20">
        <v>2.2230934412480943E-2</v>
      </c>
      <c r="AB13" s="20">
        <v>0</v>
      </c>
      <c r="AC13" s="20">
        <v>2.253950583913792E-2</v>
      </c>
      <c r="AD13" s="20">
        <v>0</v>
      </c>
      <c r="AE13" s="20">
        <v>7.0957681515685161E-3</v>
      </c>
      <c r="AF13" s="20">
        <v>0</v>
      </c>
      <c r="AG13" s="20">
        <v>1.1510715359247794E-2</v>
      </c>
      <c r="AH13" s="21">
        <v>0</v>
      </c>
    </row>
    <row r="14" spans="1:34" x14ac:dyDescent="0.25">
      <c r="A14" s="11" t="s">
        <v>45</v>
      </c>
      <c r="B14" s="20">
        <v>1.9007198545138475E-2</v>
      </c>
      <c r="C14" s="20">
        <v>8.7384219737716064E-3</v>
      </c>
      <c r="D14" s="20">
        <v>-1.4566181127295654E-2</v>
      </c>
      <c r="E14" s="20">
        <v>-1.3453849434126116E-2</v>
      </c>
      <c r="F14" s="20">
        <v>4.5187744658573411E-3</v>
      </c>
      <c r="G14" s="20">
        <v>-1.3924050632911529E-2</v>
      </c>
      <c r="H14" s="20">
        <v>2.0612011792743743E-3</v>
      </c>
      <c r="I14" s="20">
        <v>0</v>
      </c>
      <c r="J14" s="20">
        <v>-4.0947106087609181E-2</v>
      </c>
      <c r="K14" s="20">
        <v>1.7594807165095264E-2</v>
      </c>
      <c r="L14" s="20">
        <v>-7.2793611573923941E-3</v>
      </c>
      <c r="M14" s="20">
        <v>-3.724658368145077E-3</v>
      </c>
      <c r="N14" s="20">
        <v>-7.6898151347526466E-3</v>
      </c>
      <c r="O14" s="20">
        <v>-8.2321224365297166E-3</v>
      </c>
      <c r="P14" s="20">
        <v>-5.4479418886195265E-3</v>
      </c>
      <c r="Q14" s="20">
        <v>-2.070679182771951E-2</v>
      </c>
      <c r="R14" s="20">
        <v>-1.7026106696935356E-2</v>
      </c>
      <c r="S14" s="20">
        <v>0</v>
      </c>
      <c r="T14" s="20">
        <v>-1.9060843373227963E-2</v>
      </c>
      <c r="U14" s="20">
        <v>1.9230769230769294E-2</v>
      </c>
      <c r="V14" s="20">
        <v>0</v>
      </c>
      <c r="W14" s="20">
        <v>1.5233115234563077E-2</v>
      </c>
      <c r="X14" s="20">
        <v>0</v>
      </c>
      <c r="Y14" s="20">
        <v>8.3477982847003328E-3</v>
      </c>
      <c r="Z14" s="20">
        <v>0</v>
      </c>
      <c r="AA14" s="20">
        <v>2.0909509139259232E-2</v>
      </c>
      <c r="AB14" s="20">
        <v>0</v>
      </c>
      <c r="AC14" s="20">
        <v>2.8076879186477801E-2</v>
      </c>
      <c r="AD14" s="20">
        <v>0</v>
      </c>
      <c r="AE14" s="20">
        <v>5.219540970533329E-3</v>
      </c>
      <c r="AF14" s="20">
        <v>0</v>
      </c>
      <c r="AG14" s="20">
        <v>1.7208105513178952E-2</v>
      </c>
      <c r="AH14" s="21">
        <v>0</v>
      </c>
    </row>
    <row r="15" spans="1:34" x14ac:dyDescent="0.25">
      <c r="A15" s="11" t="s">
        <v>46</v>
      </c>
      <c r="B15" s="20">
        <v>1.9649833215825446E-2</v>
      </c>
      <c r="C15" s="20">
        <v>9.2240865142239215E-3</v>
      </c>
      <c r="D15" s="20">
        <v>-1.4566181127295654E-2</v>
      </c>
      <c r="E15" s="20">
        <v>-1.2862725124517057E-2</v>
      </c>
      <c r="F15" s="20">
        <v>4.8147243685265056E-3</v>
      </c>
      <c r="G15" s="20">
        <v>-1.4556962025316644E-2</v>
      </c>
      <c r="H15" s="20">
        <v>2.1973601759614006E-3</v>
      </c>
      <c r="I15" s="20">
        <v>0</v>
      </c>
      <c r="J15" s="20">
        <v>-4.0156280749765814E-2</v>
      </c>
      <c r="K15" s="20">
        <v>1.8211229601682966E-2</v>
      </c>
      <c r="L15" s="20">
        <v>-6.9790869953029553E-3</v>
      </c>
      <c r="M15" s="20">
        <v>-2.9054172580227494E-3</v>
      </c>
      <c r="N15" s="20">
        <v>-7.7661208159089E-3</v>
      </c>
      <c r="O15" s="20">
        <v>-7.6599933483177162E-3</v>
      </c>
      <c r="P15" s="20">
        <v>-7.2639225181597242E-3</v>
      </c>
      <c r="Q15" s="20">
        <v>-2.1811154058531269E-2</v>
      </c>
      <c r="R15" s="20">
        <v>-1.7934165720771944E-2</v>
      </c>
      <c r="S15" s="20">
        <v>0</v>
      </c>
      <c r="T15" s="20">
        <v>-2.0252434334580637E-2</v>
      </c>
      <c r="U15" s="20">
        <v>2.043269230769235E-2</v>
      </c>
      <c r="V15" s="20">
        <v>0</v>
      </c>
      <c r="W15" s="20">
        <v>1.6358972730833428E-2</v>
      </c>
      <c r="X15" s="20">
        <v>0</v>
      </c>
      <c r="Y15" s="20">
        <v>1.1043257244452889E-2</v>
      </c>
      <c r="Z15" s="20">
        <v>0</v>
      </c>
      <c r="AA15" s="20">
        <v>2.2230934412480943E-2</v>
      </c>
      <c r="AB15" s="20">
        <v>0</v>
      </c>
      <c r="AC15" s="20">
        <v>3.0910451997113328E-2</v>
      </c>
      <c r="AD15" s="20">
        <v>0</v>
      </c>
      <c r="AE15" s="20">
        <v>7.1755183598200527E-3</v>
      </c>
      <c r="AF15" s="20">
        <v>0</v>
      </c>
      <c r="AG15" s="20">
        <v>2.0313817459336778E-2</v>
      </c>
      <c r="AH15" s="21">
        <v>0</v>
      </c>
    </row>
    <row r="16" spans="1:34" x14ac:dyDescent="0.25">
      <c r="A16" s="11" t="s">
        <v>47</v>
      </c>
      <c r="B16" s="20">
        <v>2.1383946762219306E-2</v>
      </c>
      <c r="C16" s="20">
        <v>8.6523653233374857E-3</v>
      </c>
      <c r="D16" s="20">
        <v>-2.279924002533262E-2</v>
      </c>
      <c r="E16" s="20">
        <v>-1.4107840640564627E-2</v>
      </c>
      <c r="F16" s="20">
        <v>3.4845539808843352E-3</v>
      </c>
      <c r="G16" s="20">
        <v>-2.2151898734177451E-2</v>
      </c>
      <c r="H16" s="20">
        <v>8.9395365472287353E-4</v>
      </c>
      <c r="I16" s="20">
        <v>0</v>
      </c>
      <c r="J16" s="20">
        <v>-3.7865225617760137E-2</v>
      </c>
      <c r="K16" s="20">
        <v>1.9334436066383777E-2</v>
      </c>
      <c r="L16" s="20">
        <v>-8.7209488338136458E-3</v>
      </c>
      <c r="M16" s="20">
        <v>-3.2343696722296894E-3</v>
      </c>
      <c r="N16" s="20">
        <v>-9.666844485915713E-3</v>
      </c>
      <c r="O16" s="20">
        <v>-1.0071913583760167E-2</v>
      </c>
      <c r="P16" s="20">
        <v>-5.7506053268762619E-3</v>
      </c>
      <c r="Q16" s="20">
        <v>-1.9878520154610765E-2</v>
      </c>
      <c r="R16" s="20">
        <v>-1.4755959137344099E-2</v>
      </c>
      <c r="S16" s="20">
        <v>0</v>
      </c>
      <c r="T16" s="20">
        <v>-1.7924040099385086E-2</v>
      </c>
      <c r="U16" s="20">
        <v>2.8846153846153869E-2</v>
      </c>
      <c r="V16" s="20">
        <v>0</v>
      </c>
      <c r="W16" s="20">
        <v>2.479609614587756E-2</v>
      </c>
      <c r="X16" s="20">
        <v>0</v>
      </c>
      <c r="Y16" s="20">
        <v>1.926106552154171E-2</v>
      </c>
      <c r="Z16" s="20">
        <v>0</v>
      </c>
      <c r="AA16" s="20">
        <v>3.0144905099792989E-2</v>
      </c>
      <c r="AB16" s="20">
        <v>0</v>
      </c>
      <c r="AC16" s="20">
        <v>3.9510578451815957E-2</v>
      </c>
      <c r="AD16" s="20">
        <v>0</v>
      </c>
      <c r="AE16" s="20">
        <v>1.4706894969803621E-2</v>
      </c>
      <c r="AF16" s="20">
        <v>0</v>
      </c>
      <c r="AG16" s="20">
        <v>2.8791137714362158E-2</v>
      </c>
      <c r="AH16" s="21">
        <v>0</v>
      </c>
    </row>
    <row r="17" spans="1:34" x14ac:dyDescent="0.25">
      <c r="A17" s="11" t="s">
        <v>48</v>
      </c>
      <c r="B17" s="20">
        <v>1.8694604458253432E-2</v>
      </c>
      <c r="C17" s="20">
        <v>9.2173635889239488E-3</v>
      </c>
      <c r="D17" s="20">
        <v>-1.0132995566814377E-2</v>
      </c>
      <c r="E17" s="20">
        <v>-1.2997054617566796E-2</v>
      </c>
      <c r="F17" s="20">
        <v>4.1940333116186257E-3</v>
      </c>
      <c r="G17" s="20">
        <v>-1.0126582278481126E-2</v>
      </c>
      <c r="H17" s="20">
        <v>2.2178770337455272E-3</v>
      </c>
      <c r="I17" s="20">
        <v>0</v>
      </c>
      <c r="J17" s="20">
        <v>-3.5769559788143966E-2</v>
      </c>
      <c r="K17" s="20">
        <v>1.7437081309174211E-2</v>
      </c>
      <c r="L17" s="20">
        <v>-7.9481855781058063E-3</v>
      </c>
      <c r="M17" s="20">
        <v>-3.3849592920221169E-3</v>
      </c>
      <c r="N17" s="20">
        <v>-8.7420508445268802E-3</v>
      </c>
      <c r="O17" s="20">
        <v>-6.6765106367090987E-3</v>
      </c>
      <c r="P17" s="20">
        <v>-3.9346246973364909E-3</v>
      </c>
      <c r="Q17" s="20">
        <v>-1.9326339039204884E-2</v>
      </c>
      <c r="R17" s="20">
        <v>-1.725312145289461E-2</v>
      </c>
      <c r="S17" s="20">
        <v>0</v>
      </c>
      <c r="T17" s="20">
        <v>-1.7871226173592915E-2</v>
      </c>
      <c r="U17" s="20">
        <v>9.615384615384576E-3</v>
      </c>
      <c r="V17" s="20">
        <v>0</v>
      </c>
      <c r="W17" s="20">
        <v>5.5589101350179814E-3</v>
      </c>
      <c r="X17" s="20">
        <v>0</v>
      </c>
      <c r="Y17" s="20">
        <v>-1.368551779406559E-3</v>
      </c>
      <c r="Z17" s="20">
        <v>0</v>
      </c>
      <c r="AA17" s="20">
        <v>9.0385531082910857E-3</v>
      </c>
      <c r="AB17" s="20">
        <v>0</v>
      </c>
      <c r="AC17" s="20">
        <v>1.7878382671828768E-2</v>
      </c>
      <c r="AD17" s="20">
        <v>0</v>
      </c>
      <c r="AE17" s="20">
        <v>-6.7415583203690116E-3</v>
      </c>
      <c r="AF17" s="20">
        <v>0</v>
      </c>
      <c r="AG17" s="20">
        <v>6.7285044023346549E-3</v>
      </c>
      <c r="AH17" s="21">
        <v>0</v>
      </c>
    </row>
    <row r="18" spans="1:34" x14ac:dyDescent="0.25">
      <c r="A18" s="11" t="s">
        <v>49</v>
      </c>
      <c r="B18" s="20">
        <v>1.8694604458253432E-2</v>
      </c>
      <c r="C18" s="20">
        <v>9.2173635889239488E-3</v>
      </c>
      <c r="D18" s="20">
        <v>-1.0766307789740397E-2</v>
      </c>
      <c r="E18" s="20">
        <v>-1.3105549787561009E-2</v>
      </c>
      <c r="F18" s="20">
        <v>4.1275472563851064E-3</v>
      </c>
      <c r="G18" s="20">
        <v>-1.0759493670886095E-2</v>
      </c>
      <c r="H18" s="20">
        <v>2.1078509772535477E-3</v>
      </c>
      <c r="I18" s="20">
        <v>0</v>
      </c>
      <c r="J18" s="20">
        <v>-3.6067442132568198E-2</v>
      </c>
      <c r="K18" s="20">
        <v>1.7375957496368815E-2</v>
      </c>
      <c r="L18" s="20">
        <v>-8.0016404911070239E-3</v>
      </c>
      <c r="M18" s="20">
        <v>-3.4132767029704837E-3</v>
      </c>
      <c r="N18" s="20">
        <v>-8.8073171781891096E-3</v>
      </c>
      <c r="O18" s="20">
        <v>-6.677861561482778E-3</v>
      </c>
      <c r="P18" s="20">
        <v>-3.9346246973364909E-3</v>
      </c>
      <c r="Q18" s="20">
        <v>-1.9602429596907747E-2</v>
      </c>
      <c r="R18" s="20">
        <v>-1.7480136208853719E-2</v>
      </c>
      <c r="S18" s="20">
        <v>0</v>
      </c>
      <c r="T18" s="20">
        <v>-1.817580272587957E-2</v>
      </c>
      <c r="U18" s="20">
        <v>8.4134615384615207E-3</v>
      </c>
      <c r="V18" s="20">
        <v>0</v>
      </c>
      <c r="W18" s="20">
        <v>4.3218284505172492E-3</v>
      </c>
      <c r="X18" s="20">
        <v>0</v>
      </c>
      <c r="Y18" s="20">
        <v>-1.4608423495667041E-3</v>
      </c>
      <c r="Z18" s="20">
        <v>0</v>
      </c>
      <c r="AA18" s="20">
        <v>9.0385531082910857E-3</v>
      </c>
      <c r="AB18" s="20">
        <v>0</v>
      </c>
      <c r="AC18" s="20">
        <v>1.7878382671828768E-2</v>
      </c>
      <c r="AD18" s="20">
        <v>0</v>
      </c>
      <c r="AE18" s="20">
        <v>-6.7379386044069322E-3</v>
      </c>
      <c r="AF18" s="20">
        <v>0</v>
      </c>
      <c r="AG18" s="20">
        <v>6.5374877979496437E-3</v>
      </c>
      <c r="AH18" s="21">
        <v>0</v>
      </c>
    </row>
    <row r="19" spans="1:34" x14ac:dyDescent="0.25">
      <c r="A19" s="11" t="s">
        <v>50</v>
      </c>
      <c r="B19" s="20">
        <v>-4.1449615899456314E-3</v>
      </c>
      <c r="C19" s="20">
        <v>-1.9749502785442172E-2</v>
      </c>
      <c r="D19" s="20">
        <v>-5.9531348955034764E-2</v>
      </c>
      <c r="E19" s="20">
        <v>-4.187749121551626E-2</v>
      </c>
      <c r="F19" s="20">
        <v>-2.6081129659799182E-2</v>
      </c>
      <c r="G19" s="20">
        <v>-5.9493670886076079E-2</v>
      </c>
      <c r="H19" s="20">
        <v>-2.8265604012778812E-2</v>
      </c>
      <c r="I19" s="20">
        <v>-8.491485295295112E-2</v>
      </c>
      <c r="J19" s="20">
        <v>-5.6721809099436436E-2</v>
      </c>
      <c r="K19" s="20">
        <v>-7.0457902071418554E-3</v>
      </c>
      <c r="L19" s="20">
        <v>-3.8761669664415715E-2</v>
      </c>
      <c r="M19" s="20">
        <v>-3.0117026316748449E-2</v>
      </c>
      <c r="N19" s="20">
        <v>-4.0196281994671089E-2</v>
      </c>
      <c r="O19" s="20">
        <v>-3.9969786760373667E-2</v>
      </c>
      <c r="P19" s="20">
        <v>-2.7542372881355647E-2</v>
      </c>
      <c r="Q19" s="20">
        <v>-4.0861402540033134E-2</v>
      </c>
      <c r="R19" s="20">
        <v>-3.49602724177073E-2</v>
      </c>
      <c r="S19" s="20">
        <v>0</v>
      </c>
      <c r="T19" s="20">
        <v>-3.8892510210826077E-2</v>
      </c>
      <c r="U19" s="20">
        <v>8.4134615384615207E-3</v>
      </c>
      <c r="V19" s="20">
        <v>0</v>
      </c>
      <c r="W19" s="20">
        <v>4.3218284505172492E-3</v>
      </c>
      <c r="X19" s="20">
        <v>0</v>
      </c>
      <c r="Y19" s="20">
        <v>-1.368551779406559E-3</v>
      </c>
      <c r="Z19" s="20">
        <v>0</v>
      </c>
      <c r="AA19" s="20">
        <v>9.0385531082910857E-3</v>
      </c>
      <c r="AB19" s="20">
        <v>0</v>
      </c>
      <c r="AC19" s="20">
        <v>1.7878382671828768E-2</v>
      </c>
      <c r="AD19" s="20">
        <v>0</v>
      </c>
      <c r="AE19" s="20">
        <v>-6.7415583203690116E-3</v>
      </c>
      <c r="AF19" s="20">
        <v>0</v>
      </c>
      <c r="AG19" s="20">
        <v>6.7285044023346549E-3</v>
      </c>
      <c r="AH19" s="21">
        <v>0</v>
      </c>
    </row>
    <row r="20" spans="1:34" x14ac:dyDescent="0.25">
      <c r="A20" s="10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9"/>
    </row>
    <row r="21" spans="1:34" x14ac:dyDescent="0.25">
      <c r="A21" s="1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9"/>
    </row>
    <row r="22" spans="1:34" x14ac:dyDescent="0.25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9"/>
    </row>
    <row r="23" spans="1:34" ht="45.75" thickBot="1" x14ac:dyDescent="0.3">
      <c r="A23" s="14" t="s">
        <v>53</v>
      </c>
      <c r="B23" s="15">
        <v>-1.4155566849802528E-2</v>
      </c>
      <c r="C23" s="15">
        <v>-5.3180112662365844E-2</v>
      </c>
      <c r="D23" s="15">
        <v>-9.3999999999999889E-2</v>
      </c>
      <c r="E23" s="15">
        <v>-0.11310231767902594</v>
      </c>
      <c r="F23" s="15">
        <v>-6.7194621392621945E-2</v>
      </c>
      <c r="G23" s="15">
        <v>-9.4000000000000222E-2</v>
      </c>
      <c r="H23" s="15">
        <v>-7.2369198786898861E-2</v>
      </c>
      <c r="I23" s="15">
        <v>-0.2148108026497598</v>
      </c>
      <c r="J23" s="15">
        <v>-0.2111611523910002</v>
      </c>
      <c r="K23" s="15">
        <v>-2.2475244462562341E-2</v>
      </c>
      <c r="L23" s="15">
        <v>-9.8119713608358361E-2</v>
      </c>
      <c r="M23" s="15">
        <v>-8.7876782986272467E-2</v>
      </c>
      <c r="N23" s="15">
        <v>-9.9885740543378523E-2</v>
      </c>
      <c r="O23" s="15">
        <v>-9.3643731801800981E-2</v>
      </c>
      <c r="P23" s="15">
        <v>-9.0999999999999054E-2</v>
      </c>
      <c r="Q23" s="15">
        <v>-0.14800000000000002</v>
      </c>
      <c r="R23" s="15">
        <v>-0.15400000000000064</v>
      </c>
      <c r="S23" s="15">
        <v>0</v>
      </c>
      <c r="T23" s="15">
        <v>-0.14439227983987343</v>
      </c>
      <c r="U23" s="15">
        <v>-6.9999999999999854E-3</v>
      </c>
      <c r="V23" s="15">
        <v>0</v>
      </c>
      <c r="W23" s="15">
        <v>-3.4935675668510634E-3</v>
      </c>
      <c r="X23" s="15">
        <v>0</v>
      </c>
      <c r="Y23" s="15">
        <v>1.0888579059583231E-3</v>
      </c>
      <c r="Z23" s="15">
        <v>0</v>
      </c>
      <c r="AA23" s="15">
        <v>-6.8400032082441596E-3</v>
      </c>
      <c r="AB23" s="15">
        <v>0</v>
      </c>
      <c r="AC23" s="15">
        <v>-1.7368588594311157E-2</v>
      </c>
      <c r="AD23" s="15">
        <v>0</v>
      </c>
      <c r="AE23" s="15">
        <v>3.4275286775027796E-3</v>
      </c>
      <c r="AF23" s="15">
        <v>0</v>
      </c>
      <c r="AG23" s="15">
        <v>-6.75384944676897E-3</v>
      </c>
      <c r="AH23" s="16">
        <v>0</v>
      </c>
    </row>
    <row r="24" spans="1:3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="85" zoomScaleNormal="85" workbookViewId="0">
      <selection activeCell="A28" sqref="A28"/>
    </sheetView>
  </sheetViews>
  <sheetFormatPr defaultRowHeight="15" x14ac:dyDescent="0.25"/>
  <cols>
    <col min="1" max="1" width="37.7109375" bestFit="1" customWidth="1"/>
    <col min="2" max="6" width="5.85546875" bestFit="1" customWidth="1"/>
    <col min="7" max="7" width="6.5703125" bestFit="1" customWidth="1"/>
    <col min="8" max="11" width="5.85546875" bestFit="1" customWidth="1"/>
    <col min="12" max="12" width="6.7109375" bestFit="1" customWidth="1"/>
    <col min="13" max="19" width="5.85546875" bestFit="1" customWidth="1"/>
    <col min="20" max="21" width="6.7109375" bestFit="1" customWidth="1"/>
    <col min="22" max="22" width="5.7109375" bestFit="1" customWidth="1"/>
    <col min="23" max="28" width="6.7109375" bestFit="1" customWidth="1"/>
  </cols>
  <sheetData>
    <row r="1" spans="1:28" ht="171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23</v>
      </c>
      <c r="Y1" s="5" t="s">
        <v>25</v>
      </c>
      <c r="Z1" s="5" t="s">
        <v>27</v>
      </c>
      <c r="AA1" s="5" t="s">
        <v>29</v>
      </c>
      <c r="AB1" s="6" t="s">
        <v>31</v>
      </c>
    </row>
    <row r="2" spans="1:28" x14ac:dyDescent="0.25">
      <c r="A2" s="11" t="str">
        <f>Input!A2</f>
        <v>New Charging Model</v>
      </c>
      <c r="B2" s="12">
        <f>Input!B2</f>
        <v>1.3939759387306412E-16</v>
      </c>
      <c r="C2" s="12">
        <f>Input!C2</f>
        <v>0</v>
      </c>
      <c r="D2" s="12">
        <f>Input!D2</f>
        <v>-1.9446163978705063E-16</v>
      </c>
      <c r="E2" s="12">
        <f>Input!E2</f>
        <v>1.7459681136209575E-16</v>
      </c>
      <c r="F2" s="12">
        <f>Input!F2</f>
        <v>0</v>
      </c>
      <c r="G2" s="12">
        <f>Input!G2</f>
        <v>3.3529705266998832E-16</v>
      </c>
      <c r="H2" s="12">
        <f>Input!H2</f>
        <v>9.2969241147682942E-5</v>
      </c>
      <c r="I2" s="12">
        <f>Input!I2</f>
        <v>-1.0414340237689826E-5</v>
      </c>
      <c r="J2" s="12">
        <f>Input!J2</f>
        <v>-6.3227229221972142E-5</v>
      </c>
      <c r="K2" s="12">
        <f>Input!K2</f>
        <v>-5.791041573732123E-5</v>
      </c>
      <c r="L2" s="12">
        <f>Input!L2</f>
        <v>-3.1381989947756266E-5</v>
      </c>
      <c r="M2" s="12">
        <f>Input!M2</f>
        <v>-1.8929100098070129E-4</v>
      </c>
      <c r="N2" s="12">
        <f>Input!N2</f>
        <v>1.5087904389769179E-16</v>
      </c>
      <c r="O2" s="12">
        <f>Input!O2</f>
        <v>-3.5823307918802529E-5</v>
      </c>
      <c r="P2" s="12">
        <f>Input!P2</f>
        <v>0</v>
      </c>
      <c r="Q2" s="12">
        <f>Input!Q2</f>
        <v>-1.4903890456605945E-16</v>
      </c>
      <c r="R2" s="12">
        <f>Input!R2</f>
        <v>-2.2701475595932107E-4</v>
      </c>
      <c r="S2" s="12">
        <f>Input!S2</f>
        <v>0</v>
      </c>
      <c r="T2" s="12">
        <f>Input!T2</f>
        <v>-2.4101218829451941E-4</v>
      </c>
      <c r="U2" s="12">
        <f>Input!U2</f>
        <v>0</v>
      </c>
      <c r="V2" s="12">
        <f>Input!V2</f>
        <v>0</v>
      </c>
      <c r="W2" s="12">
        <f>Input!W2</f>
        <v>2.8038452910987368E-3</v>
      </c>
      <c r="X2" s="12">
        <f>Input!Y2</f>
        <v>8.5920446751053103E-3</v>
      </c>
      <c r="Y2" s="12">
        <f>Input!AA2</f>
        <v>1.2364594869487239E-4</v>
      </c>
      <c r="Z2" s="12">
        <f>Input!AC2</f>
        <v>-8.805690075452976E-5</v>
      </c>
      <c r="AA2" s="12">
        <f>Input!AE2</f>
        <v>7.9849642894409475E-4</v>
      </c>
      <c r="AB2" s="13">
        <f>Input!AG2</f>
        <v>2.1875894131941613E-4</v>
      </c>
    </row>
    <row r="3" spans="1:28" x14ac:dyDescent="0.25">
      <c r="A3" s="11" t="str">
        <f>Input!A3</f>
        <v>Load Factor</v>
      </c>
      <c r="B3" s="12">
        <f>Input!B3-Input!B2</f>
        <v>4.8477414285225818E-5</v>
      </c>
      <c r="C3" s="12">
        <f>Input!C3-Input!C2</f>
        <v>1.0022398036092395E-2</v>
      </c>
      <c r="D3" s="12">
        <f>Input!D3-Input!D2</f>
        <v>-8.8663711209625955E-3</v>
      </c>
      <c r="E3" s="12">
        <f>Input!E3-Input!E2</f>
        <v>1.9805735958801578E-2</v>
      </c>
      <c r="F3" s="12">
        <f>Input!F3-Input!F2</f>
        <v>1.3629224341338605E-2</v>
      </c>
      <c r="G3" s="12">
        <f>Input!G3-Input!G2</f>
        <v>-1.0759493670886331E-2</v>
      </c>
      <c r="H3" s="12">
        <f>Input!H3-Input!H2</f>
        <v>1.2206110830577061E-2</v>
      </c>
      <c r="I3" s="12">
        <f>Input!I3-Input!I2</f>
        <v>1.1180026556319075E-2</v>
      </c>
      <c r="J3" s="12">
        <f>Input!J3-Input!J2</f>
        <v>2.886025919256302E-2</v>
      </c>
      <c r="K3" s="12">
        <f>Input!K3-Input!K2</f>
        <v>4.4179808959474344E-4</v>
      </c>
      <c r="L3" s="12">
        <f>Input!L3-Input!L2</f>
        <v>2.1058780631926163E-2</v>
      </c>
      <c r="M3" s="12">
        <f>Input!M3-Input!M2</f>
        <v>-5.0216258004964947E-3</v>
      </c>
      <c r="N3" s="12">
        <f>Input!N3-Input!N2</f>
        <v>-1.7458763052996915E-2</v>
      </c>
      <c r="O3" s="12">
        <f>Input!O3-Input!O2</f>
        <v>-9.8709068409561802E-3</v>
      </c>
      <c r="P3" s="12">
        <f>Input!P3-Input!P2</f>
        <v>-7.2639225181598977E-3</v>
      </c>
      <c r="Q3" s="12">
        <f>Input!Q3-Input!Q2</f>
        <v>-5.7979017117612023E-3</v>
      </c>
      <c r="R3" s="12">
        <f>Input!R3-Input!R2</f>
        <v>-3.6322360953461217E-3</v>
      </c>
      <c r="S3" s="12">
        <f>Input!S3-Input!S2</f>
        <v>0</v>
      </c>
      <c r="T3" s="12">
        <f>Input!T3-Input!T2</f>
        <v>-5.3888930422565321E-3</v>
      </c>
      <c r="U3" s="12">
        <f>Input!U3-Input!U2</f>
        <v>-1.3221153846154042E-2</v>
      </c>
      <c r="V3" s="12">
        <f>Input!V3-Input!V2</f>
        <v>0</v>
      </c>
      <c r="W3" s="12">
        <f>Input!W3-Input!W2</f>
        <v>-1.3276899368017236E-2</v>
      </c>
      <c r="X3" s="12">
        <f>Input!Y3-Input!Y2</f>
        <v>-1.3321080371231208E-2</v>
      </c>
      <c r="Y3" s="12">
        <f>Input!AA3-Input!AA2</f>
        <v>-1.1871584958057724E-2</v>
      </c>
      <c r="Z3" s="12">
        <f>Input!AC3-Input!AC2</f>
        <v>-1.2167156767035911E-2</v>
      </c>
      <c r="AA3" s="12">
        <f>Input!AE3-Input!AE2</f>
        <v>-1.3291309408025042E-2</v>
      </c>
      <c r="AB3" s="13">
        <f>Input!AG3-Input!AG2</f>
        <v>-1.2817181077952716E-2</v>
      </c>
    </row>
    <row r="4" spans="1:28" x14ac:dyDescent="0.25">
      <c r="A4" s="11" t="str">
        <f>Input!A4</f>
        <v>Coincidence Factor</v>
      </c>
      <c r="B4" s="12">
        <f>Input!B4-Input!B3</f>
        <v>8.2672092187235143E-3</v>
      </c>
      <c r="C4" s="12">
        <f>Input!C4-Input!C3</f>
        <v>4.4239818738167659E-3</v>
      </c>
      <c r="D4" s="12">
        <f>Input!D4-Input!D3</f>
        <v>6.3331222292589409E-3</v>
      </c>
      <c r="E4" s="12">
        <f>Input!E4-Input!E3</f>
        <v>-2.9153366139653237E-2</v>
      </c>
      <c r="F4" s="12">
        <f>Input!F4-Input!F3</f>
        <v>-6.6539867810582846E-3</v>
      </c>
      <c r="G4" s="12">
        <f>Input!G4-Input!G3</f>
        <v>8.8607594936708309E-3</v>
      </c>
      <c r="H4" s="12">
        <f>Input!H4-Input!H3</f>
        <v>-4.0776267695120189E-2</v>
      </c>
      <c r="I4" s="12">
        <f>Input!I4-Input!I3</f>
        <v>-4.0548610395635301E-2</v>
      </c>
      <c r="J4" s="12">
        <f>Input!J4-Input!J3</f>
        <v>-2.3361645212530691E-2</v>
      </c>
      <c r="K4" s="12">
        <f>Input!K4-Input!K3</f>
        <v>8.0181528175726248E-3</v>
      </c>
      <c r="L4" s="12">
        <f>Input!L4-Input!L3</f>
        <v>-2.6589386520299692E-2</v>
      </c>
      <c r="M4" s="12">
        <f>Input!M4-Input!M3</f>
        <v>-6.7327022507487509E-3</v>
      </c>
      <c r="N4" s="12">
        <f>Input!N4-Input!N3</f>
        <v>5.0369462302353538E-3</v>
      </c>
      <c r="O4" s="12">
        <f>Input!O4-Input!O3</f>
        <v>2.9240056364359538E-3</v>
      </c>
      <c r="P4" s="12">
        <f>Input!P4-Input!P3</f>
        <v>6.0532687651332889E-3</v>
      </c>
      <c r="Q4" s="12">
        <f>Input!Q4-Input!Q3</f>
        <v>4.9696300386525656E-3</v>
      </c>
      <c r="R4" s="12">
        <f>Input!R4-Input!R3</f>
        <v>4.086265607264333E-3</v>
      </c>
      <c r="S4" s="12">
        <f>Input!S4-Input!S3</f>
        <v>0</v>
      </c>
      <c r="T4" s="12">
        <f>Input!T4-Input!T3</f>
        <v>4.9933870027746262E-3</v>
      </c>
      <c r="U4" s="12">
        <f>Input!U4-Input!U3</f>
        <v>8.4134615384617271E-3</v>
      </c>
      <c r="V4" s="12">
        <f>Input!V4-Input!V3</f>
        <v>0</v>
      </c>
      <c r="W4" s="12">
        <f>Input!W4-Input!W3</f>
        <v>8.4383153353628677E-3</v>
      </c>
      <c r="X4" s="12">
        <f>Input!Y4-Input!Y3</f>
        <v>9.3050244511617627E-3</v>
      </c>
      <c r="Y4" s="12">
        <f>Input!AA4-Input!AA3</f>
        <v>7.9143899720382667E-3</v>
      </c>
      <c r="Z4" s="12">
        <f>Input!AC4-Input!AC3</f>
        <v>8.0457138981091282E-3</v>
      </c>
      <c r="AA4" s="12">
        <f>Input!AE4-Input!AE3</f>
        <v>9.524970300619719E-3</v>
      </c>
      <c r="AB4" s="13">
        <f>Input!AG4-Input!AG3</f>
        <v>8.2858355289250687E-3</v>
      </c>
    </row>
    <row r="5" spans="1:28" x14ac:dyDescent="0.25">
      <c r="A5" s="11" t="str">
        <f>Input!A5</f>
        <v>New Forecast</v>
      </c>
      <c r="B5" s="12">
        <f>Input!B5-Input!B4</f>
        <v>4.5079857950361957E-3</v>
      </c>
      <c r="C5" s="12">
        <f>Input!C5-Input!C4</f>
        <v>-7.1745189999399238E-3</v>
      </c>
      <c r="D5" s="12">
        <f>Input!D5-Input!D4</f>
        <v>7.5997466751111459E-3</v>
      </c>
      <c r="E5" s="12">
        <f>Input!E5-Input!E4</f>
        <v>5.907389809952977E-3</v>
      </c>
      <c r="F5" s="12">
        <f>Input!F5-Input!F4</f>
        <v>5.758799179155373E-3</v>
      </c>
      <c r="G5" s="12">
        <f>Input!G5-Input!G4</f>
        <v>7.5949367088606256E-3</v>
      </c>
      <c r="H5" s="12">
        <f>Input!H5-Input!H4</f>
        <v>3.3298269875402763E-2</v>
      </c>
      <c r="I5" s="12">
        <f>Input!I5-Input!I4</f>
        <v>2.9378998179553917E-2</v>
      </c>
      <c r="J5" s="12">
        <f>Input!J5-Input!J4</f>
        <v>4.3225926478479134E-3</v>
      </c>
      <c r="K5" s="12">
        <f>Input!K5-Input!K4</f>
        <v>3.9658705912234225E-3</v>
      </c>
      <c r="L5" s="12">
        <f>Input!L5-Input!L4</f>
        <v>6.1362425133378948E-3</v>
      </c>
      <c r="M5" s="12">
        <f>Input!M5-Input!M4</f>
        <v>4.949407311809359E-3</v>
      </c>
      <c r="N5" s="12">
        <f>Input!N5-Input!N4</f>
        <v>6.3158483682719431E-3</v>
      </c>
      <c r="O5" s="12">
        <f>Input!O5-Input!O4</f>
        <v>7.0103942172859215E-3</v>
      </c>
      <c r="P5" s="12">
        <f>Input!P5-Input!P4</f>
        <v>1.1501210653753258E-2</v>
      </c>
      <c r="Q5" s="12">
        <f>Input!Q5-Input!Q4</f>
        <v>1.2700165654334673E-2</v>
      </c>
      <c r="R5" s="12">
        <f>Input!R5-Input!R4</f>
        <v>1.452894438138478E-2</v>
      </c>
      <c r="S5" s="12">
        <f>Input!S5-Input!S4</f>
        <v>0</v>
      </c>
      <c r="T5" s="12">
        <f>Input!T5-Input!T4</f>
        <v>1.2811243468334316E-2</v>
      </c>
      <c r="U5" s="12">
        <f>Input!U5-Input!U4</f>
        <v>3.6057692307692613E-3</v>
      </c>
      <c r="V5" s="12">
        <f>Input!V5-Input!V4</f>
        <v>0</v>
      </c>
      <c r="W5" s="12">
        <f>Input!W5-Input!W4</f>
        <v>3.4670375745861335E-3</v>
      </c>
      <c r="X5" s="12">
        <f>Input!Y5-Input!Y4</f>
        <v>5.8279808523780362E-4</v>
      </c>
      <c r="Y5" s="12">
        <f>Input!AA5-Input!AA4</f>
        <v>4.0012299855309999E-3</v>
      </c>
      <c r="Z5" s="12">
        <f>Input!AC5-Input!AC4</f>
        <v>3.6404812068212E-3</v>
      </c>
      <c r="AA5" s="12">
        <f>Input!AE5-Input!AE4</f>
        <v>3.8938221175134282E-3</v>
      </c>
      <c r="AB5" s="13">
        <f>Input!AG5-Input!AG4</f>
        <v>4.8699319194992746E-3</v>
      </c>
    </row>
    <row r="6" spans="1:28" x14ac:dyDescent="0.25">
      <c r="A6" s="11" t="str">
        <f>Input!A6</f>
        <v>Average Split By Timeband</v>
      </c>
      <c r="B6" s="12">
        <f>Input!B6-Input!B5</f>
        <v>2.926956362158846E-4</v>
      </c>
      <c r="C6" s="12">
        <f>Input!C6-Input!C5</f>
        <v>3.7126065740445031E-4</v>
      </c>
      <c r="D6" s="12">
        <f>Input!D6-Input!D5</f>
        <v>0</v>
      </c>
      <c r="E6" s="12">
        <f>Input!E6-Input!E5</f>
        <v>-7.403281616157496E-4</v>
      </c>
      <c r="F6" s="12">
        <f>Input!F6-Input!F5</f>
        <v>-2.5286056636303015E-3</v>
      </c>
      <c r="G6" s="12">
        <f>Input!G6-Input!G5</f>
        <v>0</v>
      </c>
      <c r="H6" s="12">
        <f>Input!H6-Input!H5</f>
        <v>4.0920021971161281E-4</v>
      </c>
      <c r="I6" s="12">
        <f>Input!I6-Input!I5</f>
        <v>0</v>
      </c>
      <c r="J6" s="12">
        <f>Input!J6-Input!J5</f>
        <v>9.5648844067706615E-4</v>
      </c>
      <c r="K6" s="12">
        <f>Input!K6-Input!K5</f>
        <v>1.5921777571724759E-3</v>
      </c>
      <c r="L6" s="12">
        <f>Input!L6-Input!L5</f>
        <v>-2.5950253272433036E-3</v>
      </c>
      <c r="M6" s="12">
        <f>Input!M6-Input!M5</f>
        <v>-1.6271055827333982E-4</v>
      </c>
      <c r="N6" s="12">
        <f>Input!N6-Input!N5</f>
        <v>-2.2977472279135137E-4</v>
      </c>
      <c r="O6" s="12">
        <f>Input!O6-Input!O5</f>
        <v>-5.4594773808410238E-4</v>
      </c>
      <c r="P6" s="12">
        <f>Input!P6-Input!P5</f>
        <v>6.0532687651325759E-4</v>
      </c>
      <c r="Q6" s="12">
        <f>Input!Q6-Input!Q5</f>
        <v>1.6565433462174869E-3</v>
      </c>
      <c r="R6" s="12">
        <f>Input!R6-Input!R5</f>
        <v>2.7241770715097646E-3</v>
      </c>
      <c r="S6" s="12">
        <f>Input!S6-Input!S5</f>
        <v>0</v>
      </c>
      <c r="T6" s="12">
        <f>Input!T6-Input!T5</f>
        <v>-2.2932915142833028E-4</v>
      </c>
      <c r="U6" s="12">
        <f>Input!U6-Input!U5</f>
        <v>0</v>
      </c>
      <c r="V6" s="12">
        <f>Input!V6-Input!V5</f>
        <v>0</v>
      </c>
      <c r="W6" s="12">
        <f>Input!W6-Input!W5</f>
        <v>0</v>
      </c>
      <c r="X6" s="12">
        <f>Input!Y6-Input!Y5</f>
        <v>-9.2290570160327018E-5</v>
      </c>
      <c r="Y6" s="12">
        <f>Input!AA6-Input!AA5</f>
        <v>0</v>
      </c>
      <c r="Z6" s="12">
        <f>Input!AC6-Input!AC5</f>
        <v>0</v>
      </c>
      <c r="AA6" s="12">
        <f>Input!AE6-Input!AE5</f>
        <v>0</v>
      </c>
      <c r="AB6" s="13">
        <f>Input!AG6-Input!AG5</f>
        <v>-1.9207520669311477E-4</v>
      </c>
    </row>
    <row r="7" spans="1:28" x14ac:dyDescent="0.25">
      <c r="A7" s="11" t="str">
        <f>Input!A7</f>
        <v>Service Models</v>
      </c>
      <c r="B7" s="12">
        <f>Input!B7-Input!B6</f>
        <v>2.1227049666243322E-3</v>
      </c>
      <c r="C7" s="12">
        <f>Input!C7-Input!C6</f>
        <v>1.060142143880588E-3</v>
      </c>
      <c r="D7" s="12">
        <f>Input!D7-Input!D6</f>
        <v>-6.3331222292602012E-4</v>
      </c>
      <c r="E7" s="12">
        <f>Input!E7-Input!E6</f>
        <v>-5.4565668050380375E-4</v>
      </c>
      <c r="F7" s="12">
        <f>Input!F7-Input!F6</f>
        <v>-9.5255643175432524E-4</v>
      </c>
      <c r="G7" s="12">
        <f>Input!G7-Input!G6</f>
        <v>-6.3291139240511524E-4</v>
      </c>
      <c r="H7" s="12">
        <f>Input!H7-Input!H6</f>
        <v>-2.0729628139741878E-3</v>
      </c>
      <c r="I7" s="12">
        <f>Input!I7-Input!I6</f>
        <v>0</v>
      </c>
      <c r="J7" s="12">
        <f>Input!J7-Input!J6</f>
        <v>-2.4634168973259249E-2</v>
      </c>
      <c r="K7" s="12">
        <f>Input!K7-Input!K6</f>
        <v>1.7535294717997956E-3</v>
      </c>
      <c r="L7" s="12">
        <f>Input!L7-Input!L6</f>
        <v>-1.9215698224319998E-3</v>
      </c>
      <c r="M7" s="12">
        <f>Input!M7-Input!M6</f>
        <v>-1.8275883714706587E-3</v>
      </c>
      <c r="N7" s="12">
        <f>Input!N7-Input!N6</f>
        <v>-2.2050589085758961E-3</v>
      </c>
      <c r="O7" s="12">
        <f>Input!O7-Input!O6</f>
        <v>-2.3899355789962946E-3</v>
      </c>
      <c r="P7" s="12">
        <f>Input!P7-Input!P6</f>
        <v>3.6319612590797554E-3</v>
      </c>
      <c r="Q7" s="12">
        <f>Input!Q7-Input!Q6</f>
        <v>3.0369961347321093E-3</v>
      </c>
      <c r="R7" s="12">
        <f>Input!R7-Input!R6</f>
        <v>1.5891032917139218E-3</v>
      </c>
      <c r="S7" s="12">
        <f>Input!S7-Input!S6</f>
        <v>0</v>
      </c>
      <c r="T7" s="12">
        <f>Input!T7-Input!T6</f>
        <v>2.8695357728926261E-3</v>
      </c>
      <c r="U7" s="12">
        <f>Input!U7-Input!U6</f>
        <v>-4.8076923076923591E-3</v>
      </c>
      <c r="V7" s="12">
        <f>Input!V7-Input!V6</f>
        <v>0</v>
      </c>
      <c r="W7" s="12">
        <f>Input!W7-Input!W6</f>
        <v>-4.8371025497724318E-3</v>
      </c>
      <c r="X7" s="12">
        <f>Input!Y7-Input!Y6</f>
        <v>-4.9872758903206048E-3</v>
      </c>
      <c r="Y7" s="12">
        <f>Input!AA7-Input!AA6</f>
        <v>-3.9569853436559497E-3</v>
      </c>
      <c r="Z7" s="12">
        <f>Input!AC7-Input!AC6</f>
        <v>-4.3047020302708194E-3</v>
      </c>
      <c r="AA7" s="12">
        <f>Input!AE7-Input!AE6</f>
        <v>-1.0747424640951488E-2</v>
      </c>
      <c r="AB7" s="13">
        <f>Input!AG7-Input!AG6</f>
        <v>-5.6783803702722116E-3</v>
      </c>
    </row>
    <row r="8" spans="1:28" x14ac:dyDescent="0.25">
      <c r="A8" s="11" t="str">
        <f>Input!A8</f>
        <v>Diversity</v>
      </c>
      <c r="B8" s="12">
        <f>Input!B8-Input!B7</f>
        <v>0</v>
      </c>
      <c r="C8" s="12">
        <f>Input!C8-Input!C7</f>
        <v>0</v>
      </c>
      <c r="D8" s="12">
        <f>Input!D8-Input!D7</f>
        <v>0</v>
      </c>
      <c r="E8" s="12">
        <f>Input!E8-Input!E7</f>
        <v>0</v>
      </c>
      <c r="F8" s="12">
        <f>Input!F8-Input!F7</f>
        <v>0</v>
      </c>
      <c r="G8" s="12">
        <f>Input!G8-Input!G7</f>
        <v>0</v>
      </c>
      <c r="H8" s="12">
        <f>Input!H8-Input!H7</f>
        <v>0</v>
      </c>
      <c r="I8" s="12">
        <f>Input!I8-Input!I7</f>
        <v>0</v>
      </c>
      <c r="J8" s="12">
        <f>Input!J8-Input!J7</f>
        <v>0</v>
      </c>
      <c r="K8" s="12">
        <f>Input!K8-Input!K7</f>
        <v>0</v>
      </c>
      <c r="L8" s="12">
        <f>Input!L8-Input!L7</f>
        <v>0</v>
      </c>
      <c r="M8" s="12">
        <f>Input!M8-Input!M7</f>
        <v>0</v>
      </c>
      <c r="N8" s="12">
        <f>Input!N8-Input!N7</f>
        <v>0</v>
      </c>
      <c r="O8" s="12">
        <f>Input!O8-Input!O7</f>
        <v>0</v>
      </c>
      <c r="P8" s="12">
        <f>Input!P8-Input!P7</f>
        <v>0</v>
      </c>
      <c r="Q8" s="12">
        <f>Input!Q8-Input!Q7</f>
        <v>0</v>
      </c>
      <c r="R8" s="12">
        <f>Input!R8-Input!R7</f>
        <v>0</v>
      </c>
      <c r="S8" s="12">
        <f>Input!S8-Input!S7</f>
        <v>0</v>
      </c>
      <c r="T8" s="12">
        <f>Input!T8-Input!T7</f>
        <v>0</v>
      </c>
      <c r="U8" s="12">
        <f>Input!U8-Input!U7</f>
        <v>0</v>
      </c>
      <c r="V8" s="12">
        <f>Input!V8-Input!V7</f>
        <v>0</v>
      </c>
      <c r="W8" s="12">
        <f>Input!W8-Input!W7</f>
        <v>0</v>
      </c>
      <c r="X8" s="12">
        <f>Input!Y8-Input!Y7</f>
        <v>0</v>
      </c>
      <c r="Y8" s="12">
        <f>Input!AA8-Input!AA7</f>
        <v>0</v>
      </c>
      <c r="Z8" s="12">
        <f>Input!AC8-Input!AC7</f>
        <v>0</v>
      </c>
      <c r="AA8" s="12">
        <f>Input!AE8-Input!AE7</f>
        <v>0</v>
      </c>
      <c r="AB8" s="13">
        <f>Input!AG8-Input!AG7</f>
        <v>0</v>
      </c>
    </row>
    <row r="9" spans="1:28" x14ac:dyDescent="0.25">
      <c r="A9" s="11" t="str">
        <f>Input!A9</f>
        <v>Proportion going through 132/HV</v>
      </c>
      <c r="B9" s="12">
        <f>Input!B9-Input!B8</f>
        <v>0</v>
      </c>
      <c r="C9" s="12">
        <f>Input!C9-Input!C8</f>
        <v>0</v>
      </c>
      <c r="D9" s="12">
        <f>Input!D9-Input!D8</f>
        <v>0</v>
      </c>
      <c r="E9" s="12">
        <f>Input!E9-Input!E8</f>
        <v>0</v>
      </c>
      <c r="F9" s="12">
        <f>Input!F9-Input!F8</f>
        <v>0</v>
      </c>
      <c r="G9" s="12">
        <f>Input!G9-Input!G8</f>
        <v>0</v>
      </c>
      <c r="H9" s="12">
        <f>Input!H9-Input!H8</f>
        <v>0</v>
      </c>
      <c r="I9" s="12">
        <f>Input!I9-Input!I8</f>
        <v>0</v>
      </c>
      <c r="J9" s="12">
        <f>Input!J9-Input!J8</f>
        <v>0</v>
      </c>
      <c r="K9" s="12">
        <f>Input!K9-Input!K8</f>
        <v>0</v>
      </c>
      <c r="L9" s="12">
        <f>Input!L9-Input!L8</f>
        <v>0</v>
      </c>
      <c r="M9" s="12">
        <f>Input!M9-Input!M8</f>
        <v>0</v>
      </c>
      <c r="N9" s="12">
        <f>Input!N9-Input!N8</f>
        <v>0</v>
      </c>
      <c r="O9" s="12">
        <f>Input!O9-Input!O8</f>
        <v>0</v>
      </c>
      <c r="P9" s="12">
        <f>Input!P9-Input!P8</f>
        <v>0</v>
      </c>
      <c r="Q9" s="12">
        <f>Input!Q9-Input!Q8</f>
        <v>0</v>
      </c>
      <c r="R9" s="12">
        <f>Input!R9-Input!R8</f>
        <v>0</v>
      </c>
      <c r="S9" s="12">
        <f>Input!S9-Input!S8</f>
        <v>0</v>
      </c>
      <c r="T9" s="12">
        <f>Input!T9-Input!T8</f>
        <v>0</v>
      </c>
      <c r="U9" s="12">
        <f>Input!U9-Input!U8</f>
        <v>0</v>
      </c>
      <c r="V9" s="12">
        <f>Input!V9-Input!V8</f>
        <v>0</v>
      </c>
      <c r="W9" s="12">
        <f>Input!W9-Input!W8</f>
        <v>0</v>
      </c>
      <c r="X9" s="12">
        <f>Input!Y9-Input!Y8</f>
        <v>0</v>
      </c>
      <c r="Y9" s="12">
        <f>Input!AA9-Input!AA8</f>
        <v>0</v>
      </c>
      <c r="Z9" s="12">
        <f>Input!AC9-Input!AC8</f>
        <v>0</v>
      </c>
      <c r="AA9" s="12">
        <f>Input!AE9-Input!AE8</f>
        <v>0</v>
      </c>
      <c r="AB9" s="13">
        <f>Input!AG9-Input!AG8</f>
        <v>0</v>
      </c>
    </row>
    <row r="10" spans="1:28" x14ac:dyDescent="0.25">
      <c r="A10" s="11" t="str">
        <f>Input!A10</f>
        <v>Loss Adjustment Factors</v>
      </c>
      <c r="B10" s="12">
        <f>Input!B10-Input!B9</f>
        <v>0</v>
      </c>
      <c r="C10" s="12">
        <f>Input!C10-Input!C9</f>
        <v>0</v>
      </c>
      <c r="D10" s="12">
        <f>Input!D10-Input!D9</f>
        <v>0</v>
      </c>
      <c r="E10" s="12">
        <f>Input!E10-Input!E9</f>
        <v>0</v>
      </c>
      <c r="F10" s="12">
        <f>Input!F10-Input!F9</f>
        <v>0</v>
      </c>
      <c r="G10" s="12">
        <f>Input!G10-Input!G9</f>
        <v>0</v>
      </c>
      <c r="H10" s="12">
        <f>Input!H10-Input!H9</f>
        <v>0</v>
      </c>
      <c r="I10" s="12">
        <f>Input!I10-Input!I9</f>
        <v>0</v>
      </c>
      <c r="J10" s="12">
        <f>Input!J10-Input!J9</f>
        <v>0</v>
      </c>
      <c r="K10" s="12">
        <f>Input!K10-Input!K9</f>
        <v>0</v>
      </c>
      <c r="L10" s="12">
        <f>Input!L10-Input!L9</f>
        <v>0</v>
      </c>
      <c r="M10" s="12">
        <f>Input!M10-Input!M9</f>
        <v>0</v>
      </c>
      <c r="N10" s="12">
        <f>Input!N10-Input!N9</f>
        <v>0</v>
      </c>
      <c r="O10" s="12">
        <f>Input!O10-Input!O9</f>
        <v>0</v>
      </c>
      <c r="P10" s="12">
        <f>Input!P10-Input!P9</f>
        <v>0</v>
      </c>
      <c r="Q10" s="12">
        <f>Input!Q10-Input!Q9</f>
        <v>0</v>
      </c>
      <c r="R10" s="12">
        <f>Input!R10-Input!R9</f>
        <v>0</v>
      </c>
      <c r="S10" s="12">
        <f>Input!S10-Input!S9</f>
        <v>0</v>
      </c>
      <c r="T10" s="12">
        <f>Input!T10-Input!T9</f>
        <v>0</v>
      </c>
      <c r="U10" s="12">
        <f>Input!U10-Input!U9</f>
        <v>0</v>
      </c>
      <c r="V10" s="12">
        <f>Input!V10-Input!V9</f>
        <v>0</v>
      </c>
      <c r="W10" s="12">
        <f>Input!W10-Input!W9</f>
        <v>0</v>
      </c>
      <c r="X10" s="12">
        <f>Input!Y10-Input!Y9</f>
        <v>0</v>
      </c>
      <c r="Y10" s="12">
        <f>Input!AA10-Input!AA9</f>
        <v>0</v>
      </c>
      <c r="Z10" s="12">
        <f>Input!AC10-Input!AC9</f>
        <v>0</v>
      </c>
      <c r="AA10" s="12">
        <f>Input!AE10-Input!AE9</f>
        <v>0</v>
      </c>
      <c r="AB10" s="13">
        <f>Input!AG10-Input!AG9</f>
        <v>0</v>
      </c>
    </row>
    <row r="11" spans="1:28" x14ac:dyDescent="0.25">
      <c r="A11" s="11" t="str">
        <f>Input!A11</f>
        <v>Average kVAr by kVA</v>
      </c>
      <c r="B11" s="12">
        <f>Input!B11-Input!B10</f>
        <v>-5.853912724321942E-4</v>
      </c>
      <c r="C11" s="12">
        <f>Input!C11-Input!C10</f>
        <v>-3.7126065740445031E-4</v>
      </c>
      <c r="D11" s="12">
        <f>Input!D11-Input!D10</f>
        <v>-6.3331222292580458E-4</v>
      </c>
      <c r="E11" s="12">
        <f>Input!E11-Input!E10</f>
        <v>-7.4032816161557873E-4</v>
      </c>
      <c r="F11" s="12">
        <f>Input!F11-Input!F10</f>
        <v>-7.7616040148674632E-4</v>
      </c>
      <c r="G11" s="12">
        <f>Input!G11-Input!G10</f>
        <v>-1.2658227848100865E-3</v>
      </c>
      <c r="H11" s="12">
        <f>Input!H11-Input!H10</f>
        <v>-6.8966227977665688E-4</v>
      </c>
      <c r="I11" s="12">
        <f>Input!I11-Input!I10</f>
        <v>0</v>
      </c>
      <c r="J11" s="12">
        <f>Input!J11-Input!J10</f>
        <v>-2.6826510980472625E-4</v>
      </c>
      <c r="K11" s="12">
        <f>Input!K11-Input!K10</f>
        <v>-4.9451878760332045E-4</v>
      </c>
      <c r="L11" s="12">
        <f>Input!L11-Input!L10</f>
        <v>-5.7842942037031504E-4</v>
      </c>
      <c r="M11" s="12">
        <f>Input!M11-Input!M10</f>
        <v>9.1775066309081159E-4</v>
      </c>
      <c r="N11" s="12">
        <f>Input!N11-Input!N10</f>
        <v>9.1251939761157353E-4</v>
      </c>
      <c r="O11" s="12">
        <f>Input!O11-Input!O10</f>
        <v>3.0517657255292509E-4</v>
      </c>
      <c r="P11" s="12">
        <f>Input!P11-Input!P10</f>
        <v>-3.0266343825652124E-4</v>
      </c>
      <c r="Q11" s="12">
        <f>Input!Q11-Input!Q10</f>
        <v>-2.7609055770286273E-4</v>
      </c>
      <c r="R11" s="12">
        <f>Input!R11-Input!R10</f>
        <v>-4.5402951191822125E-4</v>
      </c>
      <c r="S11" s="12">
        <f>Input!S11-Input!S10</f>
        <v>0</v>
      </c>
      <c r="T11" s="12">
        <f>Input!T11-Input!T10</f>
        <v>-2.8109426008818272E-4</v>
      </c>
      <c r="U11" s="12">
        <f>Input!U11-Input!U10</f>
        <v>0</v>
      </c>
      <c r="V11" s="12">
        <f>Input!V11-Input!V10</f>
        <v>0</v>
      </c>
      <c r="W11" s="12">
        <f>Input!W11-Input!W10</f>
        <v>-6.5622271055973532E-3</v>
      </c>
      <c r="X11" s="12">
        <f>Input!Y11-Input!Y10</f>
        <v>-1.3135779618960824E-2</v>
      </c>
      <c r="Y11" s="12">
        <f>Input!AA11-Input!AA10</f>
        <v>-3.6452380044893701E-4</v>
      </c>
      <c r="Z11" s="12">
        <f>Input!AC11-Input!AC10</f>
        <v>0</v>
      </c>
      <c r="AA11" s="12">
        <f>Input!AE11-Input!AE10</f>
        <v>-1.9666644203109075E-3</v>
      </c>
      <c r="AB11" s="13">
        <f>Input!AG11-Input!AG10</f>
        <v>-3.5944105519077237E-4</v>
      </c>
    </row>
    <row r="12" spans="1:28" x14ac:dyDescent="0.25">
      <c r="A12" s="11" t="str">
        <f>Input!A12</f>
        <v>Customer Contributions</v>
      </c>
      <c r="B12" s="12">
        <f>Input!B12-Input!B11</f>
        <v>0</v>
      </c>
      <c r="C12" s="12">
        <f>Input!C12-Input!C11</f>
        <v>0</v>
      </c>
      <c r="D12" s="12">
        <f>Input!D12-Input!D11</f>
        <v>0</v>
      </c>
      <c r="E12" s="12">
        <f>Input!E12-Input!E11</f>
        <v>0</v>
      </c>
      <c r="F12" s="12">
        <f>Input!F12-Input!F11</f>
        <v>0</v>
      </c>
      <c r="G12" s="12">
        <f>Input!G12-Input!G11</f>
        <v>0</v>
      </c>
      <c r="H12" s="12">
        <f>Input!H12-Input!H11</f>
        <v>0</v>
      </c>
      <c r="I12" s="12">
        <f>Input!I12-Input!I11</f>
        <v>0</v>
      </c>
      <c r="J12" s="12">
        <f>Input!J12-Input!J11</f>
        <v>0</v>
      </c>
      <c r="K12" s="12">
        <f>Input!K12-Input!K11</f>
        <v>0</v>
      </c>
      <c r="L12" s="12">
        <f>Input!L12-Input!L11</f>
        <v>0</v>
      </c>
      <c r="M12" s="12">
        <f>Input!M12-Input!M11</f>
        <v>0</v>
      </c>
      <c r="N12" s="12">
        <f>Input!N12-Input!N11</f>
        <v>0</v>
      </c>
      <c r="O12" s="12">
        <f>Input!O12-Input!O11</f>
        <v>0</v>
      </c>
      <c r="P12" s="12">
        <f>Input!P12-Input!P11</f>
        <v>0</v>
      </c>
      <c r="Q12" s="12">
        <f>Input!Q12-Input!Q11</f>
        <v>0</v>
      </c>
      <c r="R12" s="12">
        <f>Input!R12-Input!R11</f>
        <v>0</v>
      </c>
      <c r="S12" s="12">
        <f>Input!S12-Input!S11</f>
        <v>0</v>
      </c>
      <c r="T12" s="12">
        <f>Input!T12-Input!T11</f>
        <v>0</v>
      </c>
      <c r="U12" s="12">
        <f>Input!U12-Input!U11</f>
        <v>0</v>
      </c>
      <c r="V12" s="12">
        <f>Input!V12-Input!V11</f>
        <v>0</v>
      </c>
      <c r="W12" s="12">
        <f>Input!W12-Input!W11</f>
        <v>0</v>
      </c>
      <c r="X12" s="12">
        <f>Input!Y12-Input!Y11</f>
        <v>0</v>
      </c>
      <c r="Y12" s="12">
        <f>Input!AA12-Input!AA11</f>
        <v>0</v>
      </c>
      <c r="Z12" s="12">
        <f>Input!AC12-Input!AC11</f>
        <v>0</v>
      </c>
      <c r="AA12" s="12">
        <f>Input!AE12-Input!AE11</f>
        <v>0</v>
      </c>
      <c r="AB12" s="13">
        <f>Input!AG12-Input!AG11</f>
        <v>0</v>
      </c>
    </row>
    <row r="13" spans="1:28" x14ac:dyDescent="0.25">
      <c r="A13" s="11" t="str">
        <f>Input!A13</f>
        <v>500 mW Model</v>
      </c>
      <c r="B13" s="12">
        <f>Input!B13-Input!B12</f>
        <v>1.6643204952785234E-3</v>
      </c>
      <c r="C13" s="12">
        <f>Input!C13-Input!C12</f>
        <v>-1.8347505338278261E-3</v>
      </c>
      <c r="D13" s="12">
        <f>Input!D13-Input!D12</f>
        <v>-1.3932868904369849E-2</v>
      </c>
      <c r="E13" s="12">
        <f>Input!E13-Input!E12</f>
        <v>-3.9154911706061959E-3</v>
      </c>
      <c r="F13" s="12">
        <f>Input!F13-Input!F12</f>
        <v>-2.2054945145636804E-3</v>
      </c>
      <c r="G13" s="12">
        <f>Input!G13-Input!G12</f>
        <v>-1.3924050632911383E-2</v>
      </c>
      <c r="H13" s="12">
        <f>Input!H13-Input!H12</f>
        <v>5.7262389725973523E-4</v>
      </c>
      <c r="I13" s="12">
        <f>Input!I13-Input!I12</f>
        <v>0</v>
      </c>
      <c r="J13" s="12">
        <f>Input!J13-Input!J12</f>
        <v>-2.3661802182343854E-2</v>
      </c>
      <c r="K13" s="12">
        <f>Input!K13-Input!K12</f>
        <v>8.1352765981313087E-4</v>
      </c>
      <c r="L13" s="12">
        <f>Input!L13-Input!L12</f>
        <v>-2.8620742811937862E-4</v>
      </c>
      <c r="M13" s="12">
        <f>Input!M13-Input!M12</f>
        <v>5.322086047334142E-3</v>
      </c>
      <c r="N13" s="12">
        <f>Input!N13-Input!N12</f>
        <v>1.7298507632454059E-3</v>
      </c>
      <c r="O13" s="12">
        <f>Input!O13-Input!O12</f>
        <v>-3.6979891913934203E-3</v>
      </c>
      <c r="P13" s="12">
        <f>Input!P13-Input!P12</f>
        <v>-1.8159806295399632E-2</v>
      </c>
      <c r="Q13" s="12">
        <f>Input!Q13-Input!Q12</f>
        <v>-1.4080618442849408E-2</v>
      </c>
      <c r="R13" s="12">
        <f>Input!R13-Input!R12</f>
        <v>-6.3564131668559769E-3</v>
      </c>
      <c r="S13" s="12">
        <f>Input!S13-Input!S12</f>
        <v>0</v>
      </c>
      <c r="T13" s="12">
        <f>Input!T13-Input!T12</f>
        <v>-1.3244644018735565E-2</v>
      </c>
      <c r="U13" s="12">
        <f>Input!U13-Input!U12</f>
        <v>2.7644230769230817E-2</v>
      </c>
      <c r="V13" s="12">
        <f>Input!V13-Input!V12</f>
        <v>0</v>
      </c>
      <c r="W13" s="12">
        <f>Input!W13-Input!W12</f>
        <v>2.7563085237673444E-2</v>
      </c>
      <c r="X13" s="12">
        <f>Input!Y13-Input!Y12</f>
        <v>2.6706434901557129E-2</v>
      </c>
      <c r="Y13" s="12">
        <f>Input!AA13-Input!AA12</f>
        <v>2.6384762608379415E-2</v>
      </c>
      <c r="Z13" s="12">
        <f>Input!AC13-Input!AC12</f>
        <v>2.7413226432268852E-2</v>
      </c>
      <c r="AA13" s="12">
        <f>Input!AE13-Input!AE12</f>
        <v>1.8883877773778712E-2</v>
      </c>
      <c r="AB13" s="13">
        <f>Input!AG13-Input!AG12</f>
        <v>1.7183266679612848E-2</v>
      </c>
    </row>
    <row r="14" spans="1:28" x14ac:dyDescent="0.25">
      <c r="A14" s="11" t="str">
        <f>Input!A14</f>
        <v>Peaking Probabilities</v>
      </c>
      <c r="B14" s="12">
        <f>Input!B14-Input!B13</f>
        <v>2.6891962914068548E-3</v>
      </c>
      <c r="C14" s="12">
        <f>Input!C14-Input!C13</f>
        <v>2.2411694537496077E-3</v>
      </c>
      <c r="D14" s="12">
        <f>Input!D14-Input!D13</f>
        <v>-4.4331855604812769E-3</v>
      </c>
      <c r="E14" s="12">
        <f>Input!E14-Input!E13</f>
        <v>-4.0718048888862789E-3</v>
      </c>
      <c r="F14" s="12">
        <f>Input!F14-Input!F13</f>
        <v>-1.7524452621432993E-3</v>
      </c>
      <c r="G14" s="12">
        <f>Input!G14-Input!G13</f>
        <v>-3.7974683544304035E-3</v>
      </c>
      <c r="H14" s="12">
        <f>Input!H14-Input!H13</f>
        <v>-9.7908009595344854E-4</v>
      </c>
      <c r="I14" s="12">
        <f>Input!I14-Input!I13</f>
        <v>0</v>
      </c>
      <c r="J14" s="12">
        <f>Input!J14-Input!J13</f>
        <v>-3.0973376615366852E-3</v>
      </c>
      <c r="K14" s="12">
        <f>Input!K14-Input!K13</f>
        <v>1.5621799812597127E-3</v>
      </c>
      <c r="L14" s="12">
        <f>Input!L14-Input!L13</f>
        <v>-2.4723837942440072E-3</v>
      </c>
      <c r="M14" s="12">
        <f>Input!M14-Input!M13</f>
        <v>-9.79984408409444E-4</v>
      </c>
      <c r="N14" s="12">
        <f>Input!N14-Input!N13</f>
        <v>-1.79138320975291E-3</v>
      </c>
      <c r="O14" s="12">
        <f>Input!O14-Input!O13</f>
        <v>-1.9310962054557177E-3</v>
      </c>
      <c r="P14" s="12">
        <f>Input!P14-Input!P13</f>
        <v>-1.5133171912830356E-3</v>
      </c>
      <c r="Q14" s="12">
        <f>Input!Q14-Input!Q13</f>
        <v>-2.291551628934272E-2</v>
      </c>
      <c r="R14" s="12">
        <f>Input!R14-Input!R13</f>
        <v>-2.9284903518728513E-2</v>
      </c>
      <c r="S14" s="12">
        <f>Input!S14-Input!S13</f>
        <v>0</v>
      </c>
      <c r="T14" s="12">
        <f>Input!T14-Input!T13</f>
        <v>-2.0350036956426402E-2</v>
      </c>
      <c r="U14" s="12">
        <f>Input!U14-Input!U13</f>
        <v>-2.4038461538461071E-3</v>
      </c>
      <c r="V14" s="12">
        <f>Input!V14-Input!V13</f>
        <v>0</v>
      </c>
      <c r="W14" s="12">
        <f>Input!W14-Input!W13</f>
        <v>-2.3629391807710818E-3</v>
      </c>
      <c r="X14" s="12">
        <f>Input!Y14-Input!Y13</f>
        <v>-5.3020773776887107E-3</v>
      </c>
      <c r="Y14" s="12">
        <f>Input!AA14-Input!AA13</f>
        <v>-1.3214252732217102E-3</v>
      </c>
      <c r="Z14" s="12">
        <f>Input!AC14-Input!AC13</f>
        <v>5.5373733473398808E-3</v>
      </c>
      <c r="AA14" s="12">
        <f>Input!AE14-Input!AE13</f>
        <v>-1.8762271810351871E-3</v>
      </c>
      <c r="AB14" s="13">
        <f>Input!AG14-Input!AG13</f>
        <v>5.6973901539311578E-3</v>
      </c>
    </row>
    <row r="15" spans="1:28" x14ac:dyDescent="0.25">
      <c r="A15" s="11" t="str">
        <f>Input!A15</f>
        <v>Hours in Timeband and Days In Year</v>
      </c>
      <c r="B15" s="12">
        <f>Input!B15-Input!B14</f>
        <v>6.426346706869708E-4</v>
      </c>
      <c r="C15" s="12">
        <f>Input!C15-Input!C14</f>
        <v>4.8566454045231508E-4</v>
      </c>
      <c r="D15" s="12">
        <f>Input!D15-Input!D14</f>
        <v>0</v>
      </c>
      <c r="E15" s="12">
        <f>Input!E15-Input!E14</f>
        <v>5.9112430960905904E-4</v>
      </c>
      <c r="F15" s="12">
        <f>Input!F15-Input!F14</f>
        <v>2.9594990266916445E-4</v>
      </c>
      <c r="G15" s="12">
        <f>Input!G15-Input!G14</f>
        <v>-6.3291139240511524E-4</v>
      </c>
      <c r="H15" s="12">
        <f>Input!H15-Input!H14</f>
        <v>1.3615899668702625E-4</v>
      </c>
      <c r="I15" s="12">
        <f>Input!I15-Input!I14</f>
        <v>0</v>
      </c>
      <c r="J15" s="12">
        <f>Input!J15-Input!J14</f>
        <v>7.9082533784336634E-4</v>
      </c>
      <c r="K15" s="12">
        <f>Input!K15-Input!K14</f>
        <v>6.1642243658770191E-4</v>
      </c>
      <c r="L15" s="12">
        <f>Input!L15-Input!L14</f>
        <v>3.0027416208943877E-4</v>
      </c>
      <c r="M15" s="12">
        <f>Input!M15-Input!M14</f>
        <v>8.1924111012232756E-4</v>
      </c>
      <c r="N15" s="12">
        <f>Input!N15-Input!N14</f>
        <v>-7.6305681156253399E-5</v>
      </c>
      <c r="O15" s="12">
        <f>Input!O15-Input!O14</f>
        <v>5.7212908821200042E-4</v>
      </c>
      <c r="P15" s="12">
        <f>Input!P15-Input!P14</f>
        <v>-1.8159806295401978E-3</v>
      </c>
      <c r="Q15" s="12">
        <f>Input!Q15-Input!Q14</f>
        <v>-1.1043622308117597E-3</v>
      </c>
      <c r="R15" s="12">
        <f>Input!R15-Input!R14</f>
        <v>-9.0805902383658821E-4</v>
      </c>
      <c r="S15" s="12">
        <f>Input!S15-Input!S14</f>
        <v>0</v>
      </c>
      <c r="T15" s="12">
        <f>Input!T15-Input!T14</f>
        <v>-1.1915909613526739E-3</v>
      </c>
      <c r="U15" s="12">
        <f>Input!U15-Input!U14</f>
        <v>1.2019230769230553E-3</v>
      </c>
      <c r="V15" s="12">
        <f>Input!V15-Input!V14</f>
        <v>0</v>
      </c>
      <c r="W15" s="12">
        <f>Input!W15-Input!W14</f>
        <v>1.1258574962703504E-3</v>
      </c>
      <c r="X15" s="12">
        <f>Input!Y15-Input!Y14</f>
        <v>2.6954589597525565E-3</v>
      </c>
      <c r="Y15" s="12">
        <f>Input!AA15-Input!AA14</f>
        <v>1.3214252732217102E-3</v>
      </c>
      <c r="Z15" s="12">
        <f>Input!AC15-Input!AC14</f>
        <v>2.8335728106355269E-3</v>
      </c>
      <c r="AA15" s="12">
        <f>Input!AE15-Input!AE14</f>
        <v>1.9559773892867238E-3</v>
      </c>
      <c r="AB15" s="13">
        <f>Input!AG15-Input!AG14</f>
        <v>3.1057119461578263E-3</v>
      </c>
    </row>
    <row r="16" spans="1:28" x14ac:dyDescent="0.25">
      <c r="A16" s="11" t="str">
        <f>Input!A16</f>
        <v>Transmission Exit and Other Expenditure</v>
      </c>
      <c r="B16" s="12">
        <f>Input!B16-Input!B15</f>
        <v>1.7341135463938596E-3</v>
      </c>
      <c r="C16" s="12">
        <f>Input!C16-Input!C15</f>
        <v>-5.7172119088643586E-4</v>
      </c>
      <c r="D16" s="12">
        <f>Input!D16-Input!D15</f>
        <v>-8.2330588980369657E-3</v>
      </c>
      <c r="E16" s="12">
        <f>Input!E16-Input!E15</f>
        <v>-1.2451155160475708E-3</v>
      </c>
      <c r="F16" s="12">
        <f>Input!F16-Input!F15</f>
        <v>-1.3301703876421704E-3</v>
      </c>
      <c r="G16" s="12">
        <f>Input!G16-Input!G15</f>
        <v>-7.5949367088608069E-3</v>
      </c>
      <c r="H16" s="12">
        <f>Input!H16-Input!H15</f>
        <v>-1.3034065212385272E-3</v>
      </c>
      <c r="I16" s="12">
        <f>Input!I16-Input!I15</f>
        <v>0</v>
      </c>
      <c r="J16" s="12">
        <f>Input!J16-Input!J15</f>
        <v>2.2910551320056774E-3</v>
      </c>
      <c r="K16" s="12">
        <f>Input!K16-Input!K15</f>
        <v>1.1232064647008107E-3</v>
      </c>
      <c r="L16" s="12">
        <f>Input!L16-Input!L15</f>
        <v>-1.7418618385106905E-3</v>
      </c>
      <c r="M16" s="12">
        <f>Input!M16-Input!M15</f>
        <v>-3.2895241420693999E-4</v>
      </c>
      <c r="N16" s="12">
        <f>Input!N16-Input!N15</f>
        <v>-1.900723670006813E-3</v>
      </c>
      <c r="O16" s="12">
        <f>Input!O16-Input!O15</f>
        <v>-2.4119202354424508E-3</v>
      </c>
      <c r="P16" s="12">
        <f>Input!P16-Input!P15</f>
        <v>1.5133171912834623E-3</v>
      </c>
      <c r="Q16" s="12">
        <f>Input!Q16-Input!Q15</f>
        <v>1.932633903920504E-3</v>
      </c>
      <c r="R16" s="12">
        <f>Input!R16-Input!R15</f>
        <v>3.1782065834278454E-3</v>
      </c>
      <c r="S16" s="12">
        <f>Input!S16-Input!S15</f>
        <v>0</v>
      </c>
      <c r="T16" s="12">
        <f>Input!T16-Input!T15</f>
        <v>2.3283942351955515E-3</v>
      </c>
      <c r="U16" s="12">
        <f>Input!U16-Input!U15</f>
        <v>8.413461538461519E-3</v>
      </c>
      <c r="V16" s="12">
        <f>Input!V16-Input!V15</f>
        <v>0</v>
      </c>
      <c r="W16" s="12">
        <f>Input!W16-Input!W15</f>
        <v>8.4371234150441322E-3</v>
      </c>
      <c r="X16" s="12">
        <f>Input!Y16-Input!Y15</f>
        <v>8.2178082770888207E-3</v>
      </c>
      <c r="Y16" s="12">
        <f>Input!AA16-Input!AA15</f>
        <v>7.9139706873120469E-3</v>
      </c>
      <c r="Z16" s="12">
        <f>Input!AC16-Input!AC15</f>
        <v>8.6001264547026293E-3</v>
      </c>
      <c r="AA16" s="12">
        <f>Input!AE16-Input!AE15</f>
        <v>7.5313766099835682E-3</v>
      </c>
      <c r="AB16" s="13">
        <f>Input!AG16-Input!AG15</f>
        <v>8.4773202550253793E-3</v>
      </c>
    </row>
    <row r="17" spans="1:28" x14ac:dyDescent="0.25">
      <c r="A17" s="11" t="str">
        <f>Input!A17</f>
        <v>Rate Of Return</v>
      </c>
      <c r="B17" s="12">
        <f>Input!B17-Input!B16</f>
        <v>-2.6893423039658741E-3</v>
      </c>
      <c r="C17" s="12">
        <f>Input!C17-Input!C16</f>
        <v>5.6499826558646313E-4</v>
      </c>
      <c r="D17" s="12">
        <f>Input!D17-Input!D16</f>
        <v>1.2666244458518243E-2</v>
      </c>
      <c r="E17" s="12">
        <f>Input!E17-Input!E16</f>
        <v>1.1107860229978318E-3</v>
      </c>
      <c r="F17" s="12">
        <f>Input!F17-Input!F16</f>
        <v>7.0947933073429049E-4</v>
      </c>
      <c r="G17" s="12">
        <f>Input!G17-Input!G16</f>
        <v>1.2025316455696326E-2</v>
      </c>
      <c r="H17" s="12">
        <f>Input!H17-Input!H16</f>
        <v>1.3239233790226538E-3</v>
      </c>
      <c r="I17" s="12">
        <f>Input!I17-Input!I16</f>
        <v>0</v>
      </c>
      <c r="J17" s="12">
        <f>Input!J17-Input!J16</f>
        <v>2.0956658296161709E-3</v>
      </c>
      <c r="K17" s="12">
        <f>Input!K17-Input!K16</f>
        <v>-1.8973547572095663E-3</v>
      </c>
      <c r="L17" s="12">
        <f>Input!L17-Input!L16</f>
        <v>7.7276325570783955E-4</v>
      </c>
      <c r="M17" s="12">
        <f>Input!M17-Input!M16</f>
        <v>-1.5058961979242747E-4</v>
      </c>
      <c r="N17" s="12">
        <f>Input!N17-Input!N16</f>
        <v>9.2479364138883281E-4</v>
      </c>
      <c r="O17" s="12">
        <f>Input!O17-Input!O16</f>
        <v>3.3954029470510683E-3</v>
      </c>
      <c r="P17" s="12">
        <f>Input!P17-Input!P16</f>
        <v>1.815980629539771E-3</v>
      </c>
      <c r="Q17" s="12">
        <f>Input!Q17-Input!Q16</f>
        <v>5.5218111540588158E-4</v>
      </c>
      <c r="R17" s="12">
        <f>Input!R17-Input!R16</f>
        <v>-2.4971623155505118E-3</v>
      </c>
      <c r="S17" s="12">
        <f>Input!S17-Input!S16</f>
        <v>0</v>
      </c>
      <c r="T17" s="12">
        <f>Input!T17-Input!T16</f>
        <v>5.2813925792170868E-5</v>
      </c>
      <c r="U17" s="12">
        <f>Input!U17-Input!U16</f>
        <v>-1.9230769230769294E-2</v>
      </c>
      <c r="V17" s="12">
        <f>Input!V17-Input!V16</f>
        <v>0</v>
      </c>
      <c r="W17" s="12">
        <f>Input!W17-Input!W16</f>
        <v>-1.923718601085958E-2</v>
      </c>
      <c r="X17" s="12">
        <f>Input!Y17-Input!Y16</f>
        <v>-2.0629617300948269E-2</v>
      </c>
      <c r="Y17" s="12">
        <f>Input!AA17-Input!AA16</f>
        <v>-2.1106351991501904E-2</v>
      </c>
      <c r="Z17" s="12">
        <f>Input!AC17-Input!AC16</f>
        <v>-2.1632195779987189E-2</v>
      </c>
      <c r="AA17" s="12">
        <f>Input!AE17-Input!AE16</f>
        <v>-2.1448453290172632E-2</v>
      </c>
      <c r="AB17" s="13">
        <f>Input!AG17-Input!AG16</f>
        <v>-2.2062633312027503E-2</v>
      </c>
    </row>
    <row r="18" spans="1:28" x14ac:dyDescent="0.25">
      <c r="A18" s="11" t="str">
        <f>Input!A18</f>
        <v>IDNO</v>
      </c>
      <c r="B18" s="12">
        <f>Input!B18-Input!B17</f>
        <v>0</v>
      </c>
      <c r="C18" s="12">
        <f>Input!C18-Input!C17</f>
        <v>0</v>
      </c>
      <c r="D18" s="12">
        <f>Input!D18-Input!D17</f>
        <v>-6.3331222292602012E-4</v>
      </c>
      <c r="E18" s="12">
        <f>Input!E18-Input!E17</f>
        <v>-1.0849516999421327E-4</v>
      </c>
      <c r="F18" s="12">
        <f>Input!F18-Input!F17</f>
        <v>-6.6486055233519296E-5</v>
      </c>
      <c r="G18" s="12">
        <f>Input!G18-Input!G17</f>
        <v>-6.3291139240496952E-4</v>
      </c>
      <c r="H18" s="12">
        <f>Input!H18-Input!H17</f>
        <v>-1.1002605649197954E-4</v>
      </c>
      <c r="I18" s="12">
        <f>Input!I18-Input!I17</f>
        <v>0</v>
      </c>
      <c r="J18" s="12">
        <f>Input!J18-Input!J17</f>
        <v>-2.978823444242315E-4</v>
      </c>
      <c r="K18" s="12">
        <f>Input!K18-Input!K17</f>
        <v>-6.1123812805395639E-5</v>
      </c>
      <c r="L18" s="12">
        <f>Input!L18-Input!L17</f>
        <v>-5.3454913001217685E-5</v>
      </c>
      <c r="M18" s="12">
        <f>Input!M18-Input!M17</f>
        <v>-2.8317410948366841E-5</v>
      </c>
      <c r="N18" s="12">
        <f>Input!N18-Input!N17</f>
        <v>-6.5266333662229378E-5</v>
      </c>
      <c r="O18" s="12">
        <f>Input!O18-Input!O17</f>
        <v>-1.3509247736792976E-6</v>
      </c>
      <c r="P18" s="12">
        <f>Input!P18-Input!P17</f>
        <v>0</v>
      </c>
      <c r="Q18" s="12">
        <f>Input!Q18-Input!Q17</f>
        <v>-2.7609055770286273E-4</v>
      </c>
      <c r="R18" s="12">
        <f>Input!R18-Input!R17</f>
        <v>-2.2701475595910889E-4</v>
      </c>
      <c r="S18" s="12">
        <f>Input!S18-Input!S17</f>
        <v>0</v>
      </c>
      <c r="T18" s="12">
        <f>Input!T18-Input!T17</f>
        <v>-3.0457655228665476E-4</v>
      </c>
      <c r="U18" s="12">
        <f>Input!U18-Input!U17</f>
        <v>-1.2019230769230553E-3</v>
      </c>
      <c r="V18" s="12">
        <f>Input!V18-Input!V17</f>
        <v>0</v>
      </c>
      <c r="W18" s="12">
        <f>Input!W18-Input!W17</f>
        <v>-1.2370816845007323E-3</v>
      </c>
      <c r="X18" s="12">
        <f>Input!Y18-Input!Y17</f>
        <v>-9.2290570160145089E-5</v>
      </c>
      <c r="Y18" s="12">
        <f>Input!AA18-Input!AA17</f>
        <v>0</v>
      </c>
      <c r="Z18" s="12">
        <f>Input!AC18-Input!AC17</f>
        <v>0</v>
      </c>
      <c r="AA18" s="12">
        <f>Input!AE18-Input!AE17</f>
        <v>3.6197159620793978E-6</v>
      </c>
      <c r="AB18" s="13">
        <f>Input!AG18-Input!AG17</f>
        <v>-1.9101660438501124E-4</v>
      </c>
    </row>
    <row r="19" spans="1:28" x14ac:dyDescent="0.25">
      <c r="A19" s="11" t="str">
        <f>Input!A19</f>
        <v>Allowed Revenue</v>
      </c>
      <c r="B19" s="12">
        <f>Input!B19-Input!B18</f>
        <v>-2.2839566048199061E-2</v>
      </c>
      <c r="C19" s="12">
        <f>Input!C19-Input!C18</f>
        <v>-2.8966866374366122E-2</v>
      </c>
      <c r="D19" s="12">
        <f>Input!D19-Input!D18</f>
        <v>-4.876504116529437E-2</v>
      </c>
      <c r="E19" s="12">
        <f>Input!E19-Input!E18</f>
        <v>-2.877194142795525E-2</v>
      </c>
      <c r="F19" s="12">
        <f>Input!F19-Input!F18</f>
        <v>-3.0208676916184288E-2</v>
      </c>
      <c r="G19" s="12">
        <f>Input!G19-Input!G18</f>
        <v>-4.873417721518998E-2</v>
      </c>
      <c r="H19" s="12">
        <f>Input!H19-Input!H18</f>
        <v>-3.0373454990032359E-2</v>
      </c>
      <c r="I19" s="12">
        <f>Input!I19-Input!I18</f>
        <v>-8.491485295295112E-2</v>
      </c>
      <c r="J19" s="12">
        <f>Input!J19-Input!J18</f>
        <v>-2.0654366966868239E-2</v>
      </c>
      <c r="K19" s="12">
        <f>Input!K19-Input!K18</f>
        <v>-2.442174770351067E-2</v>
      </c>
      <c r="L19" s="12">
        <f>Input!L19-Input!L18</f>
        <v>-3.0760029173308692E-2</v>
      </c>
      <c r="M19" s="12">
        <f>Input!M19-Input!M18</f>
        <v>-2.6703749613777965E-2</v>
      </c>
      <c r="N19" s="12">
        <f>Input!N19-Input!N18</f>
        <v>-3.1388964816481978E-2</v>
      </c>
      <c r="O19" s="12">
        <f>Input!O19-Input!O18</f>
        <v>-3.329192519889089E-2</v>
      </c>
      <c r="P19" s="12">
        <f>Input!P19-Input!P18</f>
        <v>-2.3607748184019155E-2</v>
      </c>
      <c r="Q19" s="12">
        <f>Input!Q19-Input!Q18</f>
        <v>-2.1258972943125388E-2</v>
      </c>
      <c r="R19" s="12">
        <f>Input!R19-Input!R18</f>
        <v>-1.7480136208853581E-2</v>
      </c>
      <c r="S19" s="12">
        <f>Input!S19-Input!S18</f>
        <v>0</v>
      </c>
      <c r="T19" s="12">
        <f>Input!T19-Input!T18</f>
        <v>-2.0716707484946507E-2</v>
      </c>
      <c r="U19" s="12">
        <f>Input!U19-Input!U18</f>
        <v>0</v>
      </c>
      <c r="V19" s="12">
        <f>Input!V19-Input!V18</f>
        <v>0</v>
      </c>
      <c r="W19" s="12">
        <f>Input!W19-Input!W18</f>
        <v>0</v>
      </c>
      <c r="X19" s="12">
        <f>Input!Y19-Input!Y18</f>
        <v>9.2290570160145089E-5</v>
      </c>
      <c r="Y19" s="12">
        <f>Input!AA19-Input!AA18</f>
        <v>0</v>
      </c>
      <c r="Z19" s="12">
        <f>Input!AC19-Input!AC18</f>
        <v>0</v>
      </c>
      <c r="AA19" s="12">
        <f>Input!AE19-Input!AE18</f>
        <v>-3.6197159620793978E-6</v>
      </c>
      <c r="AB19" s="13">
        <f>Input!AG19-Input!AG18</f>
        <v>1.9101660438501124E-4</v>
      </c>
    </row>
    <row r="20" spans="1:28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9"/>
    </row>
    <row r="21" spans="1:28" x14ac:dyDescent="0.25">
      <c r="A21" s="11" t="s">
        <v>51</v>
      </c>
      <c r="B21" s="12">
        <f t="shared" ref="B21:AB21" si="0">SUM(B2:B19)</f>
        <v>-4.1449615899456296E-3</v>
      </c>
      <c r="C21" s="12">
        <f t="shared" si="0"/>
        <v>-1.9749502785442172E-2</v>
      </c>
      <c r="D21" s="12">
        <f t="shared" si="0"/>
        <v>-5.9531348955034771E-2</v>
      </c>
      <c r="E21" s="12">
        <f t="shared" si="0"/>
        <v>-4.187749121551626E-2</v>
      </c>
      <c r="F21" s="12">
        <f t="shared" si="0"/>
        <v>-2.6081129659799182E-2</v>
      </c>
      <c r="G21" s="12">
        <f t="shared" si="0"/>
        <v>-5.9493670886076072E-2</v>
      </c>
      <c r="H21" s="12">
        <f t="shared" si="0"/>
        <v>-2.8265604012778812E-2</v>
      </c>
      <c r="I21" s="12">
        <f t="shared" si="0"/>
        <v>-8.491485295295112E-2</v>
      </c>
      <c r="J21" s="12">
        <f t="shared" si="0"/>
        <v>-5.6721809099436436E-2</v>
      </c>
      <c r="K21" s="12">
        <f t="shared" si="0"/>
        <v>-7.0457902071418554E-3</v>
      </c>
      <c r="L21" s="12">
        <f t="shared" si="0"/>
        <v>-3.8761669664415715E-2</v>
      </c>
      <c r="M21" s="12">
        <f t="shared" si="0"/>
        <v>-3.0117026316748449E-2</v>
      </c>
      <c r="N21" s="12">
        <f t="shared" si="0"/>
        <v>-4.0196281994671089E-2</v>
      </c>
      <c r="O21" s="12">
        <f t="shared" si="0"/>
        <v>-3.9969786760373667E-2</v>
      </c>
      <c r="P21" s="12">
        <f t="shared" si="0"/>
        <v>-2.7542372881355647E-2</v>
      </c>
      <c r="Q21" s="12">
        <f t="shared" si="0"/>
        <v>-4.0861402540033134E-2</v>
      </c>
      <c r="R21" s="12">
        <f t="shared" si="0"/>
        <v>-3.49602724177073E-2</v>
      </c>
      <c r="S21" s="12">
        <f t="shared" si="0"/>
        <v>0</v>
      </c>
      <c r="T21" s="12">
        <f t="shared" si="0"/>
        <v>-3.8892510210826077E-2</v>
      </c>
      <c r="U21" s="12">
        <f t="shared" si="0"/>
        <v>8.4134615384615224E-3</v>
      </c>
      <c r="V21" s="12">
        <f t="shared" si="0"/>
        <v>0</v>
      </c>
      <c r="W21" s="12">
        <f t="shared" si="0"/>
        <v>4.3218284505172509E-3</v>
      </c>
      <c r="X21" s="12">
        <f t="shared" si="0"/>
        <v>-1.3685517794065627E-3</v>
      </c>
      <c r="Y21" s="12">
        <f t="shared" si="0"/>
        <v>9.0385531082910892E-3</v>
      </c>
      <c r="Z21" s="12">
        <f t="shared" si="0"/>
        <v>1.7878382671828768E-2</v>
      </c>
      <c r="AA21" s="12">
        <f t="shared" si="0"/>
        <v>-6.7415583203690108E-3</v>
      </c>
      <c r="AB21" s="13">
        <f t="shared" si="0"/>
        <v>6.7285044023346549E-3</v>
      </c>
    </row>
    <row r="22" spans="1:28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9"/>
    </row>
    <row r="23" spans="1:28" ht="45.75" thickBot="1" x14ac:dyDescent="0.3">
      <c r="A23" s="24" t="str">
        <f>Input!A23</f>
        <v>Overall Absolute change in average bill per kWh - all the way customers:- p/kWh</v>
      </c>
      <c r="B23" s="25">
        <f>Input!B23</f>
        <v>-1.4155566849802528E-2</v>
      </c>
      <c r="C23" s="25">
        <f>Input!C23</f>
        <v>-5.3180112662365844E-2</v>
      </c>
      <c r="D23" s="25">
        <f>Input!D23</f>
        <v>-9.3999999999999889E-2</v>
      </c>
      <c r="E23" s="25">
        <f>Input!E23</f>
        <v>-0.11310231767902594</v>
      </c>
      <c r="F23" s="25">
        <f>Input!F23</f>
        <v>-6.7194621392621945E-2</v>
      </c>
      <c r="G23" s="25">
        <f>Input!G23</f>
        <v>-9.4000000000000222E-2</v>
      </c>
      <c r="H23" s="25">
        <f>Input!H23</f>
        <v>-7.2369198786898861E-2</v>
      </c>
      <c r="I23" s="25">
        <f>Input!I23</f>
        <v>-0.2148108026497598</v>
      </c>
      <c r="J23" s="25">
        <f>Input!J23</f>
        <v>-0.2111611523910002</v>
      </c>
      <c r="K23" s="25">
        <f>Input!K23</f>
        <v>-2.2475244462562341E-2</v>
      </c>
      <c r="L23" s="25">
        <f>Input!L23</f>
        <v>-9.8119713608358361E-2</v>
      </c>
      <c r="M23" s="25">
        <f>Input!M23</f>
        <v>-8.7876782986272467E-2</v>
      </c>
      <c r="N23" s="25">
        <f>Input!N23</f>
        <v>-9.9885740543378523E-2</v>
      </c>
      <c r="O23" s="25">
        <f>Input!O23</f>
        <v>-9.3643731801800981E-2</v>
      </c>
      <c r="P23" s="25">
        <f>Input!P23</f>
        <v>-9.0999999999999054E-2</v>
      </c>
      <c r="Q23" s="25">
        <f>Input!Q23</f>
        <v>-0.14800000000000002</v>
      </c>
      <c r="R23" s="25">
        <f>Input!R23</f>
        <v>-0.15400000000000064</v>
      </c>
      <c r="S23" s="25">
        <f>Input!S23</f>
        <v>0</v>
      </c>
      <c r="T23" s="25">
        <f>Input!T23</f>
        <v>-0.14439227983987343</v>
      </c>
      <c r="U23" s="25">
        <f>Input!U23</f>
        <v>-6.9999999999999854E-3</v>
      </c>
      <c r="V23" s="25">
        <f>Input!V23</f>
        <v>0</v>
      </c>
      <c r="W23" s="25">
        <f>Input!W23</f>
        <v>-3.4935675668510634E-3</v>
      </c>
      <c r="X23" s="25">
        <f>Input!X23</f>
        <v>0</v>
      </c>
      <c r="Y23" s="25">
        <f>Input!Y23</f>
        <v>1.0888579059583231E-3</v>
      </c>
      <c r="Z23" s="25">
        <f>Input!Z23</f>
        <v>0</v>
      </c>
      <c r="AA23" s="25">
        <f>Input!AA23</f>
        <v>-6.8400032082441596E-3</v>
      </c>
      <c r="AB23" s="26">
        <f>Input!AB23</f>
        <v>0</v>
      </c>
    </row>
    <row r="24" spans="1:28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&amp;L&amp;Z&amp;F&amp;A&amp;R&amp;D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"/>
  <sheetViews>
    <sheetView tabSelected="1" workbookViewId="0">
      <selection activeCell="C8" sqref="C8"/>
    </sheetView>
  </sheetViews>
  <sheetFormatPr defaultRowHeight="15" x14ac:dyDescent="0.25"/>
  <cols>
    <col min="1" max="1" width="20.42578125" customWidth="1"/>
    <col min="4" max="5" width="8" bestFit="1" customWidth="1"/>
    <col min="6" max="6" width="6" bestFit="1" customWidth="1"/>
    <col min="7" max="8" width="8" bestFit="1" customWidth="1"/>
    <col min="9" max="9" width="6.5703125" bestFit="1" customWidth="1"/>
    <col min="10" max="12" width="9.5703125" bestFit="1" customWidth="1"/>
    <col min="13" max="13" width="8" bestFit="1" customWidth="1"/>
    <col min="14" max="15" width="9.5703125" bestFit="1" customWidth="1"/>
    <col min="16" max="17" width="10.5703125" bestFit="1" customWidth="1"/>
    <col min="18" max="21" width="6" bestFit="1" customWidth="1"/>
    <col min="22" max="22" width="11.5703125" bestFit="1" customWidth="1"/>
    <col min="23" max="24" width="6" bestFit="1" customWidth="1"/>
    <col min="25" max="25" width="8" bestFit="1" customWidth="1"/>
    <col min="26" max="26" width="6.5703125" bestFit="1" customWidth="1"/>
    <col min="27" max="27" width="9.5703125" bestFit="1" customWidth="1"/>
    <col min="28" max="28" width="6.5703125" bestFit="1" customWidth="1"/>
    <col min="29" max="29" width="8" bestFit="1" customWidth="1"/>
    <col min="30" max="30" width="6.5703125" bestFit="1" customWidth="1"/>
    <col min="31" max="31" width="9.5703125" bestFit="1" customWidth="1"/>
    <col min="32" max="32" width="6.5703125" bestFit="1" customWidth="1"/>
    <col min="33" max="33" width="9.5703125" bestFit="1" customWidth="1"/>
    <col min="34" max="34" width="6.5703125" bestFit="1" customWidth="1"/>
    <col min="35" max="35" width="10.5703125" bestFit="1" customWidth="1"/>
    <col min="36" max="36" width="6.5703125" bestFit="1" customWidth="1"/>
  </cols>
  <sheetData>
    <row r="1" spans="1:36" s="1" customFormat="1" ht="182.25" customHeight="1" x14ac:dyDescent="0.25">
      <c r="A1" s="4"/>
      <c r="B1" s="5"/>
      <c r="C1" s="5"/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6" t="s">
        <v>32</v>
      </c>
    </row>
    <row r="2" spans="1:36" ht="30" x14ac:dyDescent="0.25">
      <c r="A2" s="33" t="s">
        <v>54</v>
      </c>
      <c r="B2" s="34" t="s">
        <v>55</v>
      </c>
      <c r="C2" s="34" t="s">
        <v>56</v>
      </c>
      <c r="D2" s="27">
        <v>104.80486983553178</v>
      </c>
      <c r="E2" s="27">
        <v>142.67879844222375</v>
      </c>
      <c r="F2" s="27" t="s">
        <v>57</v>
      </c>
      <c r="G2" s="27">
        <v>322.33205932096007</v>
      </c>
      <c r="H2" s="27">
        <v>534.66909177593493</v>
      </c>
      <c r="I2" s="27" t="s">
        <v>57</v>
      </c>
      <c r="J2" s="27">
        <v>1904.1827968011107</v>
      </c>
      <c r="K2" s="27">
        <v>1771.7381222359306</v>
      </c>
      <c r="L2" s="27">
        <v>959.80204884385853</v>
      </c>
      <c r="M2" s="27">
        <v>113.75303841222899</v>
      </c>
      <c r="N2" s="27">
        <v>1583.9663732116783</v>
      </c>
      <c r="O2" s="27">
        <v>6981.766033650586</v>
      </c>
      <c r="P2" s="27">
        <v>19663.115302027385</v>
      </c>
      <c r="Q2" s="27">
        <v>51877.208066501007</v>
      </c>
      <c r="R2" s="27" t="s">
        <v>57</v>
      </c>
      <c r="S2" s="27" t="s">
        <v>57</v>
      </c>
      <c r="T2" s="27" t="s">
        <v>57</v>
      </c>
      <c r="U2" s="27" t="s">
        <v>57</v>
      </c>
      <c r="V2" s="27">
        <v>110846.26485577405</v>
      </c>
      <c r="W2" s="27" t="s">
        <v>57</v>
      </c>
      <c r="X2" s="27" t="s">
        <v>57</v>
      </c>
      <c r="Y2" s="27">
        <v>-653.67576510790434</v>
      </c>
      <c r="Z2" s="27" t="s">
        <v>57</v>
      </c>
      <c r="AA2" s="27">
        <v>-1091.3442366419274</v>
      </c>
      <c r="AB2" s="27" t="s">
        <v>57</v>
      </c>
      <c r="AC2" s="27">
        <v>-945.7526814084888</v>
      </c>
      <c r="AD2" s="27" t="s">
        <v>57</v>
      </c>
      <c r="AE2" s="27">
        <v>-1199.7268301901167</v>
      </c>
      <c r="AF2" s="27" t="s">
        <v>57</v>
      </c>
      <c r="AG2" s="27">
        <v>-10015.684517981703</v>
      </c>
      <c r="AH2" s="27" t="s">
        <v>57</v>
      </c>
      <c r="AI2" s="27">
        <v>-34791.884115876484</v>
      </c>
      <c r="AJ2" s="28" t="s">
        <v>57</v>
      </c>
    </row>
    <row r="3" spans="1:36" ht="30" x14ac:dyDescent="0.25">
      <c r="A3" s="33" t="s">
        <v>58</v>
      </c>
      <c r="B3" s="34" t="s">
        <v>55</v>
      </c>
      <c r="C3" s="34" t="s">
        <v>59</v>
      </c>
      <c r="D3" s="27">
        <v>63.328704797556675</v>
      </c>
      <c r="E3" s="27">
        <v>60.245238687242406</v>
      </c>
      <c r="F3" s="27" t="s">
        <v>57</v>
      </c>
      <c r="G3" s="27">
        <v>225.6495931620837</v>
      </c>
      <c r="H3" s="27" t="s">
        <v>57</v>
      </c>
      <c r="I3" s="27" t="s">
        <v>57</v>
      </c>
      <c r="J3" s="27" t="s">
        <v>57</v>
      </c>
      <c r="K3" s="27" t="s">
        <v>57</v>
      </c>
      <c r="L3" s="27" t="s">
        <v>57</v>
      </c>
      <c r="M3" s="27" t="s">
        <v>57</v>
      </c>
      <c r="N3" s="27" t="s">
        <v>57</v>
      </c>
      <c r="O3" s="27">
        <v>3065.8968464961049</v>
      </c>
      <c r="P3" s="27" t="s">
        <v>57</v>
      </c>
      <c r="Q3" s="27" t="s">
        <v>57</v>
      </c>
      <c r="R3" s="27" t="s">
        <v>57</v>
      </c>
      <c r="S3" s="27" t="s">
        <v>57</v>
      </c>
      <c r="T3" s="27" t="s">
        <v>57</v>
      </c>
      <c r="U3" s="27" t="s">
        <v>57</v>
      </c>
      <c r="V3" s="27" t="s">
        <v>57</v>
      </c>
      <c r="W3" s="27" t="s">
        <v>57</v>
      </c>
      <c r="X3" s="27" t="s">
        <v>57</v>
      </c>
      <c r="Y3" s="27" t="s">
        <v>57</v>
      </c>
      <c r="Z3" s="27" t="s">
        <v>57</v>
      </c>
      <c r="AA3" s="27" t="s">
        <v>57</v>
      </c>
      <c r="AB3" s="27" t="s">
        <v>57</v>
      </c>
      <c r="AC3" s="27" t="s">
        <v>57</v>
      </c>
      <c r="AD3" s="27" t="s">
        <v>57</v>
      </c>
      <c r="AE3" s="27" t="s">
        <v>57</v>
      </c>
      <c r="AF3" s="27" t="s">
        <v>57</v>
      </c>
      <c r="AG3" s="27" t="s">
        <v>57</v>
      </c>
      <c r="AH3" s="27" t="s">
        <v>57</v>
      </c>
      <c r="AI3" s="27" t="s">
        <v>57</v>
      </c>
      <c r="AJ3" s="28" t="s">
        <v>57</v>
      </c>
    </row>
    <row r="4" spans="1:36" ht="30" x14ac:dyDescent="0.25">
      <c r="A4" s="33" t="s">
        <v>60</v>
      </c>
      <c r="B4" s="34" t="s">
        <v>55</v>
      </c>
      <c r="C4" s="34" t="s">
        <v>61</v>
      </c>
      <c r="D4" s="27">
        <v>33.661045967203997</v>
      </c>
      <c r="E4" s="27">
        <v>38.639906424068066</v>
      </c>
      <c r="F4" s="27" t="s">
        <v>57</v>
      </c>
      <c r="G4" s="27">
        <v>248.62141690042515</v>
      </c>
      <c r="H4" s="27">
        <v>936.83711980427381</v>
      </c>
      <c r="I4" s="27" t="s">
        <v>57</v>
      </c>
      <c r="J4" s="27">
        <v>470.0030550041792</v>
      </c>
      <c r="K4" s="27" t="s">
        <v>57</v>
      </c>
      <c r="L4" s="27" t="s">
        <v>57</v>
      </c>
      <c r="M4" s="27">
        <v>26.393334707324161</v>
      </c>
      <c r="N4" s="27">
        <v>988.17080122265622</v>
      </c>
      <c r="O4" s="27">
        <v>5394.9910424304726</v>
      </c>
      <c r="P4" s="27">
        <v>20789.555575855455</v>
      </c>
      <c r="Q4" s="27">
        <v>15756.318663656675</v>
      </c>
      <c r="R4" s="27" t="s">
        <v>57</v>
      </c>
      <c r="S4" s="27" t="s">
        <v>57</v>
      </c>
      <c r="T4" s="27" t="s">
        <v>57</v>
      </c>
      <c r="U4" s="27" t="s">
        <v>57</v>
      </c>
      <c r="V4" s="27" t="s">
        <v>57</v>
      </c>
      <c r="W4" s="27" t="s">
        <v>57</v>
      </c>
      <c r="X4" s="27" t="s">
        <v>57</v>
      </c>
      <c r="Y4" s="27">
        <v>-538.28912707632833</v>
      </c>
      <c r="Z4" s="27" t="s">
        <v>57</v>
      </c>
      <c r="AA4" s="27" t="s">
        <v>57</v>
      </c>
      <c r="AB4" s="27" t="s">
        <v>57</v>
      </c>
      <c r="AC4" s="27" t="s">
        <v>57</v>
      </c>
      <c r="AD4" s="27" t="s">
        <v>57</v>
      </c>
      <c r="AE4" s="27" t="s">
        <v>57</v>
      </c>
      <c r="AF4" s="27" t="s">
        <v>57</v>
      </c>
      <c r="AG4" s="27" t="s">
        <v>57</v>
      </c>
      <c r="AH4" s="27" t="s">
        <v>57</v>
      </c>
      <c r="AI4" s="27" t="s">
        <v>57</v>
      </c>
      <c r="AJ4" s="28" t="s">
        <v>57</v>
      </c>
    </row>
    <row r="5" spans="1:36" x14ac:dyDescent="0.25">
      <c r="A5" s="35"/>
      <c r="B5" s="36"/>
      <c r="C5" s="36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30"/>
    </row>
    <row r="6" spans="1:36" ht="45" x14ac:dyDescent="0.25">
      <c r="A6" s="33" t="s">
        <v>62</v>
      </c>
      <c r="B6" s="34" t="s">
        <v>52</v>
      </c>
      <c r="C6" s="34" t="s">
        <v>56</v>
      </c>
      <c r="D6" s="27">
        <v>3.4009706152937098</v>
      </c>
      <c r="E6" s="27">
        <v>2.6395516102631431</v>
      </c>
      <c r="F6" s="27">
        <v>1.4850000000000001</v>
      </c>
      <c r="G6" s="27">
        <v>2.5876878776304721</v>
      </c>
      <c r="H6" s="27">
        <v>2.5091746643363657</v>
      </c>
      <c r="I6" s="27">
        <v>1.486</v>
      </c>
      <c r="J6" s="27">
        <v>2.4879581430304181</v>
      </c>
      <c r="K6" s="27">
        <v>2.3149092072144777</v>
      </c>
      <c r="L6" s="27">
        <v>3.5115895098952317</v>
      </c>
      <c r="M6" s="27">
        <v>3.1674074800870078</v>
      </c>
      <c r="N6" s="27">
        <v>2.4332396023819682</v>
      </c>
      <c r="O6" s="27">
        <v>2.8299671655513396</v>
      </c>
      <c r="P6" s="27">
        <v>2.3850640007441517</v>
      </c>
      <c r="Q6" s="27">
        <v>2.2492192002226465</v>
      </c>
      <c r="R6" s="27">
        <v>3.2130000000000005</v>
      </c>
      <c r="S6" s="27">
        <v>3.4740000000000002</v>
      </c>
      <c r="T6" s="27">
        <v>4.2510000000000003</v>
      </c>
      <c r="U6" s="27" t="s">
        <v>57</v>
      </c>
      <c r="V6" s="27">
        <v>3.568206342803943</v>
      </c>
      <c r="W6" s="27">
        <v>-0.83899999999999997</v>
      </c>
      <c r="X6" s="27" t="s">
        <v>57</v>
      </c>
      <c r="Y6" s="27">
        <v>-0.81184762577407676</v>
      </c>
      <c r="Z6" s="27" t="s">
        <v>57</v>
      </c>
      <c r="AA6" s="27">
        <v>-0.79453898924095878</v>
      </c>
      <c r="AB6" s="27" t="s">
        <v>57</v>
      </c>
      <c r="AC6" s="27">
        <v>-0.76359864878944983</v>
      </c>
      <c r="AD6" s="27" t="s">
        <v>57</v>
      </c>
      <c r="AE6" s="27">
        <v>-0.98885403630648594</v>
      </c>
      <c r="AF6" s="27" t="s">
        <v>57</v>
      </c>
      <c r="AG6" s="27">
        <v>-0.50499033476318134</v>
      </c>
      <c r="AH6" s="27" t="s">
        <v>57</v>
      </c>
      <c r="AI6" s="27">
        <v>-1.0105206663972819</v>
      </c>
      <c r="AJ6" s="28" t="s">
        <v>57</v>
      </c>
    </row>
    <row r="7" spans="1:36" ht="45" x14ac:dyDescent="0.25">
      <c r="A7" s="33" t="s">
        <v>63</v>
      </c>
      <c r="B7" s="34" t="s">
        <v>52</v>
      </c>
      <c r="C7" s="34" t="s">
        <v>59</v>
      </c>
      <c r="D7" s="27">
        <v>2.335011732900194</v>
      </c>
      <c r="E7" s="27">
        <v>2.2252563645454524</v>
      </c>
      <c r="F7" s="27" t="s">
        <v>57</v>
      </c>
      <c r="G7" s="27">
        <v>1.7331210751697352</v>
      </c>
      <c r="H7" s="27" t="s">
        <v>57</v>
      </c>
      <c r="I7" s="27" t="s">
        <v>57</v>
      </c>
      <c r="J7" s="27" t="s">
        <v>57</v>
      </c>
      <c r="K7" s="27" t="s">
        <v>57</v>
      </c>
      <c r="L7" s="27" t="s">
        <v>57</v>
      </c>
      <c r="M7" s="27" t="s">
        <v>57</v>
      </c>
      <c r="N7" s="27" t="s">
        <v>57</v>
      </c>
      <c r="O7" s="27">
        <v>2.1793558545666936</v>
      </c>
      <c r="P7" s="27" t="s">
        <v>57</v>
      </c>
      <c r="Q7" s="27" t="s">
        <v>57</v>
      </c>
      <c r="R7" s="27">
        <v>2.1619999999999995</v>
      </c>
      <c r="S7" s="27">
        <v>2.3370000000000002</v>
      </c>
      <c r="T7" s="27" t="s">
        <v>57</v>
      </c>
      <c r="U7" s="27" t="s">
        <v>57</v>
      </c>
      <c r="V7" s="27" t="s">
        <v>57</v>
      </c>
      <c r="W7" s="27" t="s">
        <v>57</v>
      </c>
      <c r="X7" s="27" t="s">
        <v>57</v>
      </c>
      <c r="Y7" s="27" t="s">
        <v>57</v>
      </c>
      <c r="Z7" s="27" t="s">
        <v>57</v>
      </c>
      <c r="AA7" s="27" t="s">
        <v>57</v>
      </c>
      <c r="AB7" s="27" t="s">
        <v>57</v>
      </c>
      <c r="AC7" s="27" t="s">
        <v>57</v>
      </c>
      <c r="AD7" s="27" t="s">
        <v>57</v>
      </c>
      <c r="AE7" s="27" t="s">
        <v>57</v>
      </c>
      <c r="AF7" s="27" t="s">
        <v>57</v>
      </c>
      <c r="AG7" s="27" t="s">
        <v>57</v>
      </c>
      <c r="AH7" s="27" t="s">
        <v>57</v>
      </c>
      <c r="AI7" s="27" t="s">
        <v>57</v>
      </c>
      <c r="AJ7" s="28" t="s">
        <v>57</v>
      </c>
    </row>
    <row r="8" spans="1:36" ht="45.75" thickBot="1" x14ac:dyDescent="0.3">
      <c r="A8" s="24" t="s">
        <v>64</v>
      </c>
      <c r="B8" s="37" t="s">
        <v>52</v>
      </c>
      <c r="C8" s="37" t="s">
        <v>61</v>
      </c>
      <c r="D8" s="31">
        <v>1.33835572942935</v>
      </c>
      <c r="E8" s="31">
        <v>1.1067206549418411</v>
      </c>
      <c r="F8" s="31" t="s">
        <v>57</v>
      </c>
      <c r="G8" s="31">
        <v>0.93259217687326557</v>
      </c>
      <c r="H8" s="31">
        <v>0.97332491037103264</v>
      </c>
      <c r="I8" s="31" t="s">
        <v>57</v>
      </c>
      <c r="J8" s="31">
        <v>0.99242592817407616</v>
      </c>
      <c r="K8" s="31" t="s">
        <v>57</v>
      </c>
      <c r="L8" s="31" t="s">
        <v>57</v>
      </c>
      <c r="M8" s="31">
        <v>1.36356518525987</v>
      </c>
      <c r="N8" s="31">
        <v>1.0626819766256164</v>
      </c>
      <c r="O8" s="31">
        <v>1.1194174045747411</v>
      </c>
      <c r="P8" s="31">
        <v>1.5336626658031332</v>
      </c>
      <c r="Q8" s="31">
        <v>1.6900342822279939</v>
      </c>
      <c r="R8" s="31">
        <v>1.2230000000000001</v>
      </c>
      <c r="S8" s="31">
        <v>1.3220000000000001</v>
      </c>
      <c r="T8" s="31" t="s">
        <v>57</v>
      </c>
      <c r="U8" s="31" t="s">
        <v>57</v>
      </c>
      <c r="V8" s="31" t="s">
        <v>57</v>
      </c>
      <c r="W8" s="31" t="s">
        <v>57</v>
      </c>
      <c r="X8" s="31" t="s">
        <v>57</v>
      </c>
      <c r="Y8" s="31">
        <v>-0.75061254424973745</v>
      </c>
      <c r="Z8" s="31" t="s">
        <v>57</v>
      </c>
      <c r="AA8" s="31" t="s">
        <v>57</v>
      </c>
      <c r="AB8" s="31" t="s">
        <v>57</v>
      </c>
      <c r="AC8" s="31" t="s">
        <v>57</v>
      </c>
      <c r="AD8" s="31" t="s">
        <v>57</v>
      </c>
      <c r="AE8" s="31" t="s">
        <v>57</v>
      </c>
      <c r="AF8" s="31" t="s">
        <v>57</v>
      </c>
      <c r="AG8" s="31" t="s">
        <v>57</v>
      </c>
      <c r="AH8" s="31" t="s">
        <v>57</v>
      </c>
      <c r="AI8" s="31" t="s">
        <v>57</v>
      </c>
      <c r="AJ8" s="32" t="s">
        <v>57</v>
      </c>
    </row>
  </sheetData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Footer>&amp;L&amp;Z&amp;F&amp;A&amp;R&amp;D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Output</vt:lpstr>
      <vt:lpstr>Typical Bills and Average Bills</vt:lpstr>
    </vt:vector>
  </TitlesOfParts>
  <Company>Western Power Distribution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2018-12-14T09:28:50Z</cp:lastPrinted>
  <dcterms:created xsi:type="dcterms:W3CDTF">2018-11-15T10:10:38Z</dcterms:created>
  <dcterms:modified xsi:type="dcterms:W3CDTF">2018-12-14T09:43:02Z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