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90" windowWidth="15180" windowHeight="11280" tabRatio="854" firstSheet="1" activeTab="3"/>
  </bookViews>
  <sheets>
    <sheet name="Overview" sheetId="10" r:id="rId1"/>
    <sheet name="Annex 1 -LV-HV Charges" sheetId="1" r:id="rId2"/>
    <sheet name="Annex 2 - EHV Charges" sheetId="5" r:id="rId3"/>
    <sheet name="Annex 3 - Preserved Charges" sheetId="8" r:id="rId4"/>
    <sheet name="Annex 4 - LDNO Charges" sheetId="4" r:id="rId5"/>
    <sheet name="Annex 5 - LLFs" sheetId="9" r:id="rId6"/>
    <sheet name="Annex 6 - Nodal prices LRIC" sheetId="7" r:id="rId7"/>
  </sheets>
  <definedNames>
    <definedName name="OLE_LINK1" localSheetId="3">'Annex 3 - Preserved Charges'!#REF!</definedName>
    <definedName name="_xlnm.Print_Area" localSheetId="1">'Annex 1 -LV-HV Charges'!$A$2:$K$24</definedName>
    <definedName name="_xlnm.Print_Area" localSheetId="2">'Annex 2 - EHV Charges'!$A$68:$G$104</definedName>
    <definedName name="_xlnm.Print_Area" localSheetId="3">'Annex 3 - Preserved Charges'!$A$2:$J$15</definedName>
    <definedName name="_xlnm.Print_Area" localSheetId="4">'Annex 4 - LDNO Charges'!$A$2:$I$147</definedName>
    <definedName name="_xlnm.Print_Area" localSheetId="5">'Annex 5 - LLFs'!$A$2:$F$116</definedName>
    <definedName name="_xlnm.Print_Area" localSheetId="6">'Annex 6 - Nodal prices LRIC'!$A$2:$F$26</definedName>
    <definedName name="_xlnm.Print_Titles" localSheetId="1">'Annex 1 -LV-HV Charges'!$2:$3</definedName>
    <definedName name="_xlnm.Print_Titles" localSheetId="2">'Annex 2 - EHV Charges'!$2:$3</definedName>
    <definedName name="_xlnm.Print_Titles" localSheetId="4">'Annex 4 - LDNO Charges'!$2:$3</definedName>
    <definedName name="_xlnm.Print_Titles" localSheetId="6">'Annex 6 - Nodal prices LRIC'!$2:$3</definedName>
  </definedNames>
  <calcPr calcId="125725"/>
</workbook>
</file>

<file path=xl/calcChain.xml><?xml version="1.0" encoding="utf-8"?>
<calcChain xmlns="http://schemas.openxmlformats.org/spreadsheetml/2006/main">
  <c r="A2" i="5"/>
  <c r="B10" i="10"/>
  <c r="A2" i="9"/>
  <c r="A68" i="5" l="1"/>
  <c r="A2" i="7"/>
  <c r="A2" i="4"/>
  <c r="A2" i="8"/>
  <c r="A2" i="1"/>
</calcChain>
</file>

<file path=xl/sharedStrings.xml><?xml version="1.0" encoding="utf-8"?>
<sst xmlns="http://schemas.openxmlformats.org/spreadsheetml/2006/main" count="1538" uniqueCount="790">
  <si>
    <t>Excess Capacity charge
(p/kVA)</t>
  </si>
  <si>
    <t>Domestic Unrestricted</t>
  </si>
  <si>
    <t>Domestic Two Rate</t>
  </si>
  <si>
    <t>LV Medium Non-Domestic</t>
  </si>
  <si>
    <t>NHH UMS</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</si>
  <si>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</si>
  <si>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</si>
  <si>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</si>
  <si>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</si>
  <si>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</si>
  <si>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</si>
  <si>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</si>
  <si>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</si>
  <si>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LV Sub Generation NHH</t>
  </si>
  <si>
    <t>Domestic Off Peak (related MPAN)</t>
  </si>
  <si>
    <t>Small Non Domestic Unrestricted</t>
  </si>
  <si>
    <t>Small Non Domestic Two Rate</t>
  </si>
  <si>
    <t>Small Non Domestic Off Peak (related MPAN)</t>
  </si>
  <si>
    <t>LV Sub Medium Non-Domestic</t>
  </si>
  <si>
    <t>LV HH Metered</t>
  </si>
  <si>
    <t>LV Sub HH Metered</t>
  </si>
  <si>
    <t>HV HH Metered</t>
  </si>
  <si>
    <t>5-8</t>
  </si>
  <si>
    <t>1&amp;8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</si>
  <si>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</si>
  <si>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</si>
  <si>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</si>
  <si>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</si>
  <si>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</si>
  <si>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</si>
  <si>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</si>
  <si>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</si>
  <si>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NHH UMS</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</si>
  <si>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</si>
  <si>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</si>
  <si>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</si>
  <si>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</si>
  <si>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</si>
  <si>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</si>
  <si>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</si>
  <si>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</si>
  <si>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</si>
  <si>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</si>
  <si>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</si>
  <si>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</si>
  <si>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</si>
  <si>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</si>
  <si>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NHH UMS</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</si>
  <si>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</si>
  <si>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</si>
  <si>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</si>
  <si>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</si>
  <si>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</si>
  <si>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</si>
  <si>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</si>
  <si>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</si>
  <si>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</si>
  <si>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</si>
  <si>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</si>
  <si>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</si>
  <si>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</si>
  <si>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</si>
  <si>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</si>
  <si>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</si>
  <si>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Super red rate p/kWh</t>
  </si>
  <si>
    <t>Import capacity p/kVA/day</t>
  </si>
  <si>
    <t>Exceeded import capacity charge (p/kVA/day)</t>
  </si>
  <si>
    <t>Exceeded export capacity charge (p/kVA/day)</t>
  </si>
  <si>
    <t>Unique Identifier</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</si>
  <si>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</si>
  <si>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</si>
  <si>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</si>
  <si>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</si>
  <si>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</si>
  <si>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</si>
  <si>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</si>
  <si>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</si>
  <si>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</si>
  <si>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</si>
  <si>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</si>
  <si>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</si>
  <si>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</si>
  <si>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</si>
  <si>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</si>
  <si>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</si>
  <si>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</si>
  <si>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</si>
  <si>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</si>
  <si>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</si>
  <si>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</si>
  <si>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</si>
  <si>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</si>
  <si>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</si>
  <si>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</si>
  <si>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NHH UMS</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</si>
  <si>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</si>
  <si>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</si>
  <si>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</si>
  <si>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</si>
  <si>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</si>
  <si>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</si>
  <si>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</si>
  <si>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</si>
  <si>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</si>
  <si>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</si>
  <si>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</si>
  <si>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</si>
  <si>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</si>
  <si>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</si>
  <si>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</si>
  <si>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</si>
  <si>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</si>
  <si>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</si>
  <si>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</si>
  <si>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</si>
  <si>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Annex 1 -LV-HV Charges</t>
  </si>
  <si>
    <t>Back to Overview</t>
  </si>
  <si>
    <t>Annex 2 - EHV Charges</t>
  </si>
  <si>
    <t>Annex 3 - Preserved Charges</t>
  </si>
  <si>
    <t>Annex 4 - LDNO Charges</t>
  </si>
  <si>
    <t>Annex 5 - LLFs</t>
  </si>
  <si>
    <t>Annex 6 - Nodal prices</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</si>
  <si>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</si>
  <si>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</si>
  <si>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</si>
  <si>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</si>
  <si>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</si>
  <si>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2012-13</t>
  </si>
  <si>
    <t>Status</t>
  </si>
  <si>
    <t>Effective From</t>
  </si>
  <si>
    <t>April 2012</t>
  </si>
  <si>
    <t>Company, charging year, effective from, status</t>
  </si>
  <si>
    <t>Open LLFCs</t>
  </si>
  <si>
    <t>PCs</t>
  </si>
  <si>
    <t>Unit rate 1 p/kWh</t>
  </si>
  <si>
    <t>Unit rate 2 p/kWh</t>
  </si>
  <si>
    <t>Unit rate 3 p/kWh</t>
  </si>
  <si>
    <t>Fixed charge p/MPAN/day</t>
  </si>
  <si>
    <t>Capacity charge p/kVA/day</t>
  </si>
  <si>
    <t>Reactive power charge p/kVArh</t>
  </si>
  <si>
    <t>DNOs paste value cells A16:I40 from CDCM 3701 into cells A4:J28</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</si>
  <si>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</si>
  <si>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</si>
  <si>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</si>
  <si>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</si>
  <si>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Copy from CDCM "Tariffs!D41:I73" and paste values into C4</t>
  </si>
  <si>
    <t>Copy from EDCM "LDNORev!B460:G569" and paste values into C38</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</si>
  <si>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</si>
  <si>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</si>
  <si>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</si>
  <si>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</si>
  <si>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</si>
  <si>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</si>
  <si>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</si>
  <si>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</si>
  <si>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</si>
  <si>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</si>
  <si>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</si>
  <si>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</si>
  <si>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NHH UMS</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</si>
  <si>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</si>
  <si>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</si>
  <si>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</si>
  <si>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</si>
  <si>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</si>
  <si>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</si>
  <si>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</si>
  <si>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</si>
  <si>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</si>
  <si>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</si>
  <si>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</si>
  <si>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</si>
  <si>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</si>
  <si>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</si>
  <si>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</si>
  <si>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</si>
  <si>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</si>
  <si>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</si>
  <si>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</si>
  <si>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</si>
  <si>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</si>
  <si>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</si>
  <si>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</si>
  <si>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NHH UMS</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</si>
  <si>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</si>
  <si>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</si>
  <si>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</si>
  <si>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</si>
  <si>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</si>
  <si>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</si>
  <si>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</si>
  <si>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</si>
  <si>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</si>
  <si>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</si>
  <si>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</si>
  <si>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</si>
  <si>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</si>
  <si>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</si>
  <si>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</si>
  <si>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</si>
  <si>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</si>
  <si>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</si>
  <si>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</si>
  <si>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</si>
  <si>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</si>
  <si>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NHH UMS</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</si>
  <si>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</si>
  <si>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</si>
  <si>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</si>
  <si>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</si>
  <si>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</si>
  <si>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</si>
  <si>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</si>
  <si>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</si>
  <si>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</si>
  <si>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</si>
  <si>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</si>
  <si>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</si>
  <si>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</si>
  <si>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</si>
  <si>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</si>
  <si>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</si>
  <si>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</si>
  <si>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</si>
  <si>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</si>
  <si>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</si>
  <si>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</si>
  <si>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NHH UMS</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</si>
  <si>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</si>
  <si>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</si>
  <si>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</si>
  <si>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</si>
  <si>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</si>
  <si>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</si>
  <si>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</si>
  <si>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</si>
  <si>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</si>
  <si>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LLFC</t>
  </si>
  <si>
    <t>Tariff name</t>
  </si>
  <si>
    <t>Fixed charge for demand p/day</t>
  </si>
  <si>
    <t>Fixed charge for generation p/day</t>
  </si>
  <si>
    <t>Export capacity p/kVA/day</t>
  </si>
  <si>
    <t>Unit charge p/kWh</t>
  </si>
  <si>
    <t xml:space="preserve">Annex 4 contains charges that are levied on the owner of an embedded network within South Eastern Power Networks'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 </t>
  </si>
  <si>
    <t>Excess Capacity charge (p/kVA)</t>
  </si>
  <si>
    <t>n/a</t>
  </si>
  <si>
    <t>625</t>
  </si>
  <si>
    <t>Western Power Distribution (South Wales) plc</t>
  </si>
  <si>
    <t>Corus Margam1 GRAN6A</t>
  </si>
  <si>
    <t>Corus Margam2 CEFN6</t>
  </si>
  <si>
    <t>Momentive Chemicals</t>
  </si>
  <si>
    <t>2189999997460, 2189999997683, 2189999997451</t>
  </si>
  <si>
    <t>Boc Margam</t>
  </si>
  <si>
    <t>2199989610089, 2199989271918, 2199989271927, 2199989271936</t>
  </si>
  <si>
    <t>Lafarge - Blue Circle</t>
  </si>
  <si>
    <t>Celsa Rod Mills</t>
  </si>
  <si>
    <t>Celsa 33 11</t>
  </si>
  <si>
    <t>Mir Steel</t>
  </si>
  <si>
    <t>Alcoa</t>
  </si>
  <si>
    <t>Interbrew Magor USKM</t>
  </si>
  <si>
    <t>2189999996893, 2189999996884</t>
  </si>
  <si>
    <t>Tower</t>
  </si>
  <si>
    <t>SHLNG</t>
  </si>
  <si>
    <t>2100040636538, 2100040653932</t>
  </si>
  <si>
    <t>Chevron</t>
  </si>
  <si>
    <t>Monsanto</t>
  </si>
  <si>
    <t>2189999998924
2199989663578
2189999998942
2189999998933</t>
  </si>
  <si>
    <t>Inco</t>
  </si>
  <si>
    <t>2189999997309, 2189999997293, 2189999997284, 2189999997275</t>
  </si>
  <si>
    <t>Bridgend Paper Mill</t>
  </si>
  <si>
    <t>2199989633174, 2199989633165, 2199989633183</t>
  </si>
  <si>
    <t>Visteon UK Ltd</t>
  </si>
  <si>
    <t>Ford Bridgend</t>
  </si>
  <si>
    <t>Murphy Oil</t>
  </si>
  <si>
    <t>2199989638961
2199989638970</t>
  </si>
  <si>
    <t>Dow Corning</t>
  </si>
  <si>
    <t>2199989353710, 2199989353701</t>
  </si>
  <si>
    <t>DCWW Rover Way</t>
  </si>
  <si>
    <t>DCWW Nantgaredig</t>
  </si>
  <si>
    <t>Corus Trostre</t>
  </si>
  <si>
    <t>2189999999714, 2100040014545, 2100040007060, 2100040007130, 2100040007079, 2100040007088, 2100040007097, 2100040007120, 2100040007111, 2100040007102</t>
  </si>
  <si>
    <t>Corus Orb</t>
  </si>
  <si>
    <t>2189999999732, 2100040135899, 2100040135904</t>
  </si>
  <si>
    <t>Mainline Pipelines</t>
  </si>
  <si>
    <t>Simms metals</t>
  </si>
  <si>
    <t>Swansea University</t>
  </si>
  <si>
    <t>Milford Energy</t>
  </si>
  <si>
    <t>2100041752410
2100041752420</t>
  </si>
  <si>
    <t>Felindre</t>
  </si>
  <si>
    <t>2100040769015, 2100040769033, 2100040769042</t>
  </si>
  <si>
    <t>Aberystwyth - Manweb</t>
  </si>
  <si>
    <t>Timet</t>
  </si>
  <si>
    <t>2100040781360, 2100040781379</t>
  </si>
  <si>
    <t>580</t>
  </si>
  <si>
    <t>Taff Ely</t>
  </si>
  <si>
    <t>547</t>
  </si>
  <si>
    <t>Blaen Cregan</t>
  </si>
  <si>
    <t>549</t>
  </si>
  <si>
    <t>Bryn Titli</t>
  </si>
  <si>
    <t>507</t>
  </si>
  <si>
    <t>571</t>
  </si>
  <si>
    <t>Crymlin Burrows</t>
  </si>
  <si>
    <t>572</t>
  </si>
  <si>
    <t>Dyffryn Brodyn</t>
  </si>
  <si>
    <t>574</t>
  </si>
  <si>
    <t>Llyn Brianne</t>
  </si>
  <si>
    <t>577</t>
  </si>
  <si>
    <t>Margam Biomass</t>
  </si>
  <si>
    <t>579</t>
  </si>
  <si>
    <t>Pwllfa Gwatkin</t>
  </si>
  <si>
    <t>581</t>
  </si>
  <si>
    <t>Trecatti</t>
  </si>
  <si>
    <t>582</t>
  </si>
  <si>
    <t>Withy Hedges</t>
  </si>
  <si>
    <t>593</t>
  </si>
  <si>
    <t>Camford</t>
  </si>
  <si>
    <t>594</t>
  </si>
  <si>
    <t>Hoover</t>
  </si>
  <si>
    <t>2189999997025, 2189999997034, 2189999997043</t>
  </si>
  <si>
    <t>622</t>
  </si>
  <si>
    <t>QuinetiQ</t>
  </si>
  <si>
    <t>620</t>
  </si>
  <si>
    <t>7051</t>
  </si>
  <si>
    <t>Centrica</t>
  </si>
  <si>
    <t>7163</t>
  </si>
  <si>
    <t>Aberaman Park</t>
  </si>
  <si>
    <t>7159</t>
  </si>
  <si>
    <t>British Energy</t>
  </si>
  <si>
    <t>548</t>
  </si>
  <si>
    <t>Blaengwen</t>
  </si>
  <si>
    <t>583</t>
  </si>
  <si>
    <t>Parc Cynog</t>
  </si>
  <si>
    <t>509</t>
  </si>
  <si>
    <t>Blaen Bowi</t>
  </si>
  <si>
    <t>586</t>
  </si>
  <si>
    <t>2100040989413</t>
  </si>
  <si>
    <t>587</t>
  </si>
  <si>
    <t xml:space="preserve">Fforchness </t>
  </si>
  <si>
    <t>585</t>
  </si>
  <si>
    <t xml:space="preserve">Maesgwyn </t>
  </si>
  <si>
    <t>2100040960600</t>
  </si>
  <si>
    <t>588</t>
  </si>
  <si>
    <t>589</t>
  </si>
  <si>
    <t xml:space="preserve">Newton Down </t>
  </si>
  <si>
    <t>508</t>
  </si>
  <si>
    <t>Bettws</t>
  </si>
  <si>
    <t>575</t>
  </si>
  <si>
    <t>Maerdy</t>
  </si>
  <si>
    <t>578</t>
  </si>
  <si>
    <t>Newport Biomass</t>
  </si>
  <si>
    <t>584</t>
  </si>
  <si>
    <t>Parc Cynog (Pendine)</t>
  </si>
  <si>
    <t>623</t>
  </si>
  <si>
    <t>Western Coal</t>
  </si>
  <si>
    <t>Tregaron</t>
  </si>
  <si>
    <t>658</t>
  </si>
  <si>
    <t xml:space="preserve">ABB Cornelly </t>
  </si>
  <si>
    <t>Alpha Steel</t>
  </si>
  <si>
    <t>ASW 33kV</t>
  </si>
  <si>
    <t>ASW Rod Mill</t>
  </si>
  <si>
    <t xml:space="preserve">Bettws </t>
  </si>
  <si>
    <t xml:space="preserve">Blaen Bowi </t>
  </si>
  <si>
    <t xml:space="preserve">Blaen Cregan </t>
  </si>
  <si>
    <t xml:space="preserve">Blaengwen Wind Farm </t>
  </si>
  <si>
    <t>Blue Circle</t>
  </si>
  <si>
    <t>BOC Margam</t>
  </si>
  <si>
    <t xml:space="preserve">Bryn Titli Wind Farm </t>
  </si>
  <si>
    <t>Camford Pressings</t>
  </si>
  <si>
    <t xml:space="preserve">Corus Margam </t>
  </si>
  <si>
    <t xml:space="preserve">Crymlin Burrows </t>
  </si>
  <si>
    <t>DCWW Nantgarredig</t>
  </si>
  <si>
    <t xml:space="preserve">Dow Corning </t>
  </si>
  <si>
    <t xml:space="preserve">Dyffryn Brodyn Wind Farm </t>
  </si>
  <si>
    <t>Ferndale</t>
  </si>
  <si>
    <t>Fforchness</t>
  </si>
  <si>
    <t xml:space="preserve">Fochriw </t>
  </si>
  <si>
    <t>Ford Swansea</t>
  </si>
  <si>
    <t xml:space="preserve">Fort James </t>
  </si>
  <si>
    <t xml:space="preserve">Llyn Brianne </t>
  </si>
  <si>
    <t xml:space="preserve">Maerdy </t>
  </si>
  <si>
    <t>Maesgwyn</t>
  </si>
  <si>
    <t xml:space="preserve">Margam Biomass </t>
  </si>
  <si>
    <t xml:space="preserve">Milford Energy </t>
  </si>
  <si>
    <t>MOD Qinetiq</t>
  </si>
  <si>
    <t>Mynydd Portref</t>
  </si>
  <si>
    <t xml:space="preserve">Newport Biomass </t>
  </si>
  <si>
    <t>Newton Down</t>
  </si>
  <si>
    <t>Pant y Wal</t>
  </si>
  <si>
    <t xml:space="preserve">Parc Cynog </t>
  </si>
  <si>
    <t xml:space="preserve">Parc Cynog (Pendine)  </t>
  </si>
  <si>
    <t xml:space="preserve">Pwllfa Watkin EHV </t>
  </si>
  <si>
    <t>Simms Metals</t>
  </si>
  <si>
    <t xml:space="preserve">Solutia </t>
  </si>
  <si>
    <t>South Hook</t>
  </si>
  <si>
    <t xml:space="preserve">Taff Ely Wind Farm </t>
  </si>
  <si>
    <t xml:space="preserve">Tower </t>
  </si>
  <si>
    <t xml:space="preserve">Trecatti </t>
  </si>
  <si>
    <t>University Hospital of Wales</t>
  </si>
  <si>
    <t>Whitbread Magor</t>
  </si>
  <si>
    <t>Whitehead Works</t>
  </si>
  <si>
    <t xml:space="preserve">Withyhedges Landfill </t>
  </si>
  <si>
    <t>ABB Cornelly Export</t>
  </si>
  <si>
    <t>Bettws Export</t>
  </si>
  <si>
    <t>Blaen Bowi Export</t>
  </si>
  <si>
    <t>Blaen Cregan Export</t>
  </si>
  <si>
    <t>Blaengwen Wind Farm Export</t>
  </si>
  <si>
    <t>Bryn Titli Wind Farm Export</t>
  </si>
  <si>
    <t>Centrica  Barry Standby</t>
  </si>
  <si>
    <t>Centrica Barry Export</t>
  </si>
  <si>
    <t>Corus Margam Export</t>
  </si>
  <si>
    <t>Crymlin Burrows Export</t>
  </si>
  <si>
    <t>District Energy Aberdare</t>
  </si>
  <si>
    <t>District Energy Solutia</t>
  </si>
  <si>
    <t>Dow Corning Export</t>
  </si>
  <si>
    <t>Dyffryn Brodyn Wind Farm Export</t>
  </si>
  <si>
    <t>Ferndale Export</t>
  </si>
  <si>
    <t>Fforchness Export</t>
  </si>
  <si>
    <t>Fochriw Export</t>
  </si>
  <si>
    <t>Fort James Export</t>
  </si>
  <si>
    <t>Llyn Brianne Export</t>
  </si>
  <si>
    <t>Maerdy Export</t>
  </si>
  <si>
    <t>Maesgwyn Export</t>
  </si>
  <si>
    <t>Margam Biomass Export</t>
  </si>
  <si>
    <t>Milford Energy Export</t>
  </si>
  <si>
    <t>Mynydd Portref Export</t>
  </si>
  <si>
    <t>Newport Biomass Export</t>
  </si>
  <si>
    <t>Newton Down Export</t>
  </si>
  <si>
    <t>Pant y Wal Export</t>
  </si>
  <si>
    <t>Parc Cynog (Pendine) Export</t>
  </si>
  <si>
    <t>Parc Cynog Export</t>
  </si>
  <si>
    <t>Pwllfa Watkin Export</t>
  </si>
  <si>
    <t>Solutia Export</t>
  </si>
  <si>
    <t>Taff Ely Wind Farm Export</t>
  </si>
  <si>
    <t>Tower Export</t>
  </si>
  <si>
    <t>Trecatti Export</t>
  </si>
  <si>
    <t>Tregaron Export</t>
  </si>
  <si>
    <t>Whitbread Magor Export</t>
  </si>
  <si>
    <t>Withyhedges Landfill Export</t>
  </si>
  <si>
    <t>00:30 - 07:30</t>
  </si>
  <si>
    <t>00:00 - 00:30
07:30 - 24:00</t>
  </si>
  <si>
    <t>16:00 – 19:00</t>
  </si>
  <si>
    <t>07:30 – 16:00</t>
  </si>
  <si>
    <t>00:00 - 00:30
19:00 - 24:00</t>
  </si>
  <si>
    <t>Low Voltage Network</t>
  </si>
  <si>
    <t>100, 101, 105, 106, 194, 200, 201, 294, 300, 697, 700, 701, 800, 801, 810, 811, 843, 860, 861, 862, 863</t>
  </si>
  <si>
    <t>Low Voltage Substation</t>
  </si>
  <si>
    <t>344, 602, 603, 604, 717</t>
  </si>
  <si>
    <t>High Voltage Network</t>
  </si>
  <si>
    <t>400, 606, 698</t>
  </si>
  <si>
    <t>High Voltage Substation</t>
  </si>
  <si>
    <t>444, 605, 607</t>
  </si>
  <si>
    <t>33kV connected</t>
  </si>
  <si>
    <t>596, 699</t>
  </si>
  <si>
    <t>66kV connected</t>
  </si>
  <si>
    <t>456, 457</t>
  </si>
  <si>
    <t>66/HV connected</t>
  </si>
  <si>
    <t>458, 459</t>
  </si>
  <si>
    <t>132/33kV connected</t>
  </si>
  <si>
    <t>452, 453</t>
  </si>
  <si>
    <t>132/66kV connected</t>
  </si>
  <si>
    <t>450, 451</t>
  </si>
  <si>
    <t>132/HV connected</t>
  </si>
  <si>
    <t>454, 455</t>
  </si>
  <si>
    <t>132kV connected</t>
  </si>
  <si>
    <t>608, 609</t>
  </si>
  <si>
    <t>N/A</t>
  </si>
  <si>
    <t>CVA</t>
  </si>
  <si>
    <t>674</t>
  </si>
  <si>
    <t>660</t>
  </si>
  <si>
    <t>Blaen Bowi WF Export</t>
  </si>
  <si>
    <t>663</t>
  </si>
  <si>
    <t>Blaen Cregan WF Export</t>
  </si>
  <si>
    <t>668</t>
  </si>
  <si>
    <t>Blaengwen WF Exports</t>
  </si>
  <si>
    <t>651</t>
  </si>
  <si>
    <t>Bryn Titli WF Export</t>
  </si>
  <si>
    <t>664</t>
  </si>
  <si>
    <t>665</t>
  </si>
  <si>
    <t>652</t>
  </si>
  <si>
    <t>Dyffryn Brodyn WF Export</t>
  </si>
  <si>
    <t>2100040989431</t>
  </si>
  <si>
    <t>601</t>
  </si>
  <si>
    <t>Corus Margam export</t>
  </si>
  <si>
    <t>653</t>
  </si>
  <si>
    <t>Llyn Briane Export</t>
  </si>
  <si>
    <t>633</t>
  </si>
  <si>
    <t>2100040960619</t>
  </si>
  <si>
    <t>619</t>
  </si>
  <si>
    <t>Whitbread Magor Exports</t>
  </si>
  <si>
    <t>661</t>
  </si>
  <si>
    <t>Solutia/Monsanto Exports</t>
  </si>
  <si>
    <t>2100040890430
2100040890412
2100040890440
2100040890459</t>
  </si>
  <si>
    <t>667</t>
  </si>
  <si>
    <t>Parc Cycog (Pendine WF) Exports</t>
  </si>
  <si>
    <t>659</t>
  </si>
  <si>
    <t>Parc Cynog WF Export</t>
  </si>
  <si>
    <t>670</t>
  </si>
  <si>
    <t>Pwlfa Watkin Export</t>
  </si>
  <si>
    <t>618</t>
  </si>
  <si>
    <t>2100040867636
2100040867645</t>
  </si>
  <si>
    <t>636</t>
  </si>
  <si>
    <t>2189999997354</t>
  </si>
  <si>
    <t>650</t>
  </si>
  <si>
    <t>Taff Ely WF Export</t>
  </si>
  <si>
    <t>621</t>
  </si>
  <si>
    <t>662</t>
  </si>
  <si>
    <t>2100040752396
2100040752401</t>
  </si>
  <si>
    <t>Withyhedges Landfil Export</t>
  </si>
  <si>
    <t>Ferndale Wind Farm</t>
  </si>
  <si>
    <t xml:space="preserve">Mynydd Portref </t>
  </si>
  <si>
    <t>678</t>
  </si>
  <si>
    <t>Ferndale Windfarm</t>
  </si>
  <si>
    <t>679</t>
  </si>
  <si>
    <t>685</t>
  </si>
  <si>
    <t>Maerdy Windfarm</t>
  </si>
  <si>
    <t>676</t>
  </si>
  <si>
    <t>684</t>
  </si>
  <si>
    <t>686</t>
  </si>
  <si>
    <t>677</t>
  </si>
  <si>
    <t>687</t>
  </si>
  <si>
    <t>ABB Cornelly</t>
  </si>
  <si>
    <t>New Connection</t>
  </si>
  <si>
    <t>100, 105, 800, 860</t>
  </si>
  <si>
    <t xml:space="preserve">101, 106, 801, 861,  </t>
  </si>
  <si>
    <t>194, 843</t>
  </si>
  <si>
    <t>200, 810, 862</t>
  </si>
  <si>
    <t>201, 811, 863</t>
  </si>
  <si>
    <t>HV Sub Generation Non-Intermittent</t>
  </si>
  <si>
    <t>HV Sub Generation Intermittent</t>
  </si>
  <si>
    <t>HV Sub HH Metered</t>
  </si>
  <si>
    <t>HV Medium Non-Domestic</t>
  </si>
  <si>
    <t>BLBW31</t>
  </si>
  <si>
    <t>MAES1</t>
  </si>
  <si>
    <t>BTWS1</t>
  </si>
  <si>
    <t>MBIO3</t>
  </si>
  <si>
    <t>NTNT3</t>
  </si>
  <si>
    <t>SULG1</t>
  </si>
  <si>
    <t>BRIE3</t>
  </si>
  <si>
    <t>NBIO1</t>
  </si>
  <si>
    <t>MAGO5A</t>
  </si>
  <si>
    <t>CFCS1</t>
  </si>
  <si>
    <t>BLCR6</t>
  </si>
  <si>
    <t>FFOR6</t>
  </si>
  <si>
    <t>CRBW3</t>
  </si>
  <si>
    <t>TIRJ7A</t>
  </si>
  <si>
    <t>DYFG3</t>
  </si>
  <si>
    <t>PCYN3</t>
  </si>
  <si>
    <t>PARD3</t>
  </si>
  <si>
    <t>LBRI3</t>
  </si>
  <si>
    <t>TREG5A</t>
  </si>
  <si>
    <t>PGTN3</t>
  </si>
  <si>
    <t>MYNG3T</t>
  </si>
  <si>
    <t>CORN3</t>
  </si>
  <si>
    <t>TEWG3</t>
  </si>
  <si>
    <t>MYNP3</t>
  </si>
  <si>
    <t>ABPK3</t>
  </si>
  <si>
    <t>FERT3</t>
  </si>
  <si>
    <t>MAEW3</t>
  </si>
  <si>
    <t>BTWG6</t>
  </si>
  <si>
    <t>TCAT31</t>
  </si>
  <si>
    <t>PANW1</t>
  </si>
  <si>
    <t>BLAE1</t>
  </si>
  <si>
    <t>WTHY3</t>
  </si>
  <si>
    <t>NEWW53</t>
  </si>
  <si>
    <t>WOOD5</t>
  </si>
  <si>
    <t>ROBE51</t>
  </si>
  <si>
    <t>ROBE52</t>
  </si>
  <si>
    <t>TEXA5A</t>
  </si>
  <si>
    <t>TEXA5B</t>
  </si>
  <si>
    <t>WATE51</t>
  </si>
  <si>
    <t>BRIF5</t>
  </si>
  <si>
    <t>GOWE3</t>
  </si>
  <si>
    <t>LLEL5A</t>
  </si>
  <si>
    <t>MORR5</t>
  </si>
  <si>
    <t>MORN5</t>
  </si>
  <si>
    <t>SWAN5</t>
  </si>
  <si>
    <t>SWWF5</t>
  </si>
  <si>
    <t>BOCM51</t>
  </si>
  <si>
    <t>FORB52</t>
  </si>
  <si>
    <t>PYLE6</t>
  </si>
  <si>
    <t>WIND5</t>
  </si>
  <si>
    <t>SULG5</t>
  </si>
  <si>
    <t>GRAT5</t>
  </si>
  <si>
    <t>SPVL31</t>
  </si>
  <si>
    <t>CARE5</t>
  </si>
  <si>
    <t>CARS5</t>
  </si>
  <si>
    <t>TROW5</t>
  </si>
  <si>
    <t>MERE5</t>
  </si>
  <si>
    <t>PYCN5</t>
  </si>
  <si>
    <t>TALB5</t>
  </si>
  <si>
    <t>NANT5</t>
  </si>
  <si>
    <t>PENC5</t>
  </si>
  <si>
    <t>UPPB5</t>
  </si>
  <si>
    <t>PEGG5</t>
  </si>
  <si>
    <t>CWMB5</t>
  </si>
  <si>
    <t>LLTA5</t>
  </si>
  <si>
    <t>NEWE5A</t>
  </si>
  <si>
    <t>NEWE5B</t>
  </si>
  <si>
    <t>NEWW5</t>
  </si>
  <si>
    <t>PANT5</t>
  </si>
  <si>
    <t>MAGO5</t>
  </si>
  <si>
    <t>CRUM5</t>
  </si>
  <si>
    <t>POPN51</t>
  </si>
  <si>
    <t>POPN52</t>
  </si>
  <si>
    <t>EBBW5</t>
  </si>
  <si>
    <t>RASW5</t>
  </si>
  <si>
    <t>SHHK3</t>
  </si>
  <si>
    <t>ROVE5</t>
  </si>
  <si>
    <t>ABYS3</t>
  </si>
  <si>
    <t>RHYD3</t>
  </si>
  <si>
    <t>DOWC5</t>
  </si>
  <si>
    <t>AES_51</t>
  </si>
  <si>
    <t>RODM5</t>
  </si>
  <si>
    <t>CAEA5</t>
  </si>
  <si>
    <t>CEFN6</t>
  </si>
  <si>
    <t>LLYN5</t>
  </si>
  <si>
    <t>OGMV5</t>
  </si>
  <si>
    <t>BRAW5</t>
  </si>
  <si>
    <t>BROF5</t>
  </si>
  <si>
    <t>FISH5</t>
  </si>
  <si>
    <t>GOLD5</t>
  </si>
  <si>
    <t>HAVP5</t>
  </si>
  <si>
    <t>MERB5</t>
  </si>
  <si>
    <t>MILP5</t>
  </si>
  <si>
    <t>NEVE5</t>
  </si>
  <si>
    <t>NEYL5</t>
  </si>
  <si>
    <t>PEBL5</t>
  </si>
  <si>
    <t>STFL5</t>
  </si>
  <si>
    <t>STTW5</t>
  </si>
  <si>
    <t>STDA5</t>
  </si>
  <si>
    <t>STEY5</t>
  </si>
  <si>
    <t>TENB5</t>
  </si>
  <si>
    <t>LLCY5</t>
  </si>
  <si>
    <t>FORJ5</t>
  </si>
  <si>
    <t>GETH5</t>
  </si>
  <si>
    <t>JERM5</t>
  </si>
  <si>
    <t>STRA5</t>
  </si>
  <si>
    <t>TIRJ7</t>
  </si>
  <si>
    <t>UPBK5</t>
  </si>
  <si>
    <t>COMS5</t>
  </si>
  <si>
    <t>VICR5</t>
  </si>
  <si>
    <t>WERN5</t>
  </si>
  <si>
    <t>YNST5</t>
  </si>
  <si>
    <t>CLAS5</t>
  </si>
  <si>
    <t>GARN5</t>
  </si>
  <si>
    <t>FELI3</t>
  </si>
  <si>
    <t>INCS5</t>
  </si>
  <si>
    <t>LIME5</t>
  </si>
  <si>
    <t>WAUN3</t>
  </si>
  <si>
    <t>BISH51</t>
  </si>
  <si>
    <t>BISH52</t>
  </si>
  <si>
    <t>LRHI5</t>
  </si>
  <si>
    <t>RAVE5</t>
  </si>
  <si>
    <t>SKET5</t>
  </si>
  <si>
    <t>SWAT5</t>
  </si>
  <si>
    <t>UPLA5</t>
  </si>
  <si>
    <t>SWAU5</t>
  </si>
  <si>
    <t>WESX5</t>
  </si>
  <si>
    <t>KIDW5</t>
  </si>
  <si>
    <t>MAES5</t>
  </si>
  <si>
    <t>NEWL5</t>
  </si>
  <si>
    <t>WESF5</t>
  </si>
  <si>
    <t>HEND5</t>
  </si>
  <si>
    <t>MEIN5</t>
  </si>
  <si>
    <t>PANF5</t>
  </si>
  <si>
    <t>PONY5</t>
  </si>
  <si>
    <t>CRHA5</t>
  </si>
  <si>
    <t>TUMB5</t>
  </si>
  <si>
    <t>LFYR5</t>
  </si>
  <si>
    <t>PEND51</t>
  </si>
  <si>
    <t>STCL5</t>
  </si>
  <si>
    <t>WHIT5</t>
  </si>
  <si>
    <t>ABAE51</t>
  </si>
  <si>
    <t>BLAP5</t>
  </si>
  <si>
    <t>BRID5</t>
  </si>
  <si>
    <t>CARG5</t>
  </si>
  <si>
    <t>CWFR5</t>
  </si>
  <si>
    <t>LAMP5</t>
  </si>
  <si>
    <t>LDOV5</t>
  </si>
  <si>
    <t>LLAY5</t>
  </si>
  <si>
    <t>LGAD5</t>
  </si>
  <si>
    <t>LLAN5</t>
  </si>
  <si>
    <t>LDEI5</t>
  </si>
  <si>
    <t>LWNI5</t>
  </si>
  <si>
    <t>MANO3</t>
  </si>
  <si>
    <t>NANG5</t>
  </si>
  <si>
    <t>NCES5</t>
  </si>
  <si>
    <t>PONA5</t>
  </si>
  <si>
    <t>RHOS5</t>
  </si>
  <si>
    <t>TREG5</t>
  </si>
  <si>
    <t>TREV5</t>
  </si>
  <si>
    <t>WGWB3</t>
  </si>
  <si>
    <t>ABEC5</t>
  </si>
  <si>
    <t>GWAU5</t>
  </si>
  <si>
    <t>POND5</t>
  </si>
  <si>
    <t>TRAV5</t>
  </si>
  <si>
    <t>BRTE5</t>
  </si>
  <si>
    <t>LITC5</t>
  </si>
  <si>
    <t>LLAG5</t>
  </si>
  <si>
    <t>NOTT5</t>
  </si>
  <si>
    <t>PYLE5</t>
  </si>
  <si>
    <t>SCHW51</t>
  </si>
  <si>
    <t>ABTC3</t>
  </si>
  <si>
    <t>BOVE5</t>
  </si>
  <si>
    <t>BROA5</t>
  </si>
  <si>
    <t>BRHI5</t>
  </si>
  <si>
    <t>COUR5</t>
  </si>
  <si>
    <t>COWB5</t>
  </si>
  <si>
    <t>EAST5</t>
  </si>
  <si>
    <t>SHIP5</t>
  </si>
  <si>
    <t>PARK5</t>
  </si>
  <si>
    <t>SAND5</t>
  </si>
  <si>
    <t>TAFF5</t>
  </si>
  <si>
    <t>ASHG5</t>
  </si>
  <si>
    <t>BIRC5</t>
  </si>
  <si>
    <t>CRWY5</t>
  </si>
  <si>
    <t>CYNC5</t>
  </si>
  <si>
    <t>GKTR5</t>
  </si>
  <si>
    <t>HEAT5</t>
  </si>
  <si>
    <t>HHOS5</t>
  </si>
  <si>
    <t>LLIS5</t>
  </si>
  <si>
    <t>NORT5</t>
  </si>
  <si>
    <t>STME5</t>
  </si>
  <si>
    <t>CREI5</t>
  </si>
  <si>
    <t>IRON5</t>
  </si>
  <si>
    <t>MILL5</t>
  </si>
  <si>
    <t>MORL5</t>
  </si>
  <si>
    <t>GASY5</t>
  </si>
  <si>
    <t>LADY5</t>
  </si>
  <si>
    <t>MIDD5</t>
  </si>
  <si>
    <t>MOUA5</t>
  </si>
  <si>
    <t>NELS5</t>
  </si>
  <si>
    <t>TONY5</t>
  </si>
  <si>
    <t>WATT5</t>
  </si>
  <si>
    <t>ABTY5</t>
  </si>
  <si>
    <t>NANW5</t>
  </si>
  <si>
    <t>PENT5</t>
  </si>
  <si>
    <t>SWRD5</t>
  </si>
  <si>
    <t>ABDA5</t>
  </si>
  <si>
    <t>ABEP5</t>
  </si>
  <si>
    <t>WECO3</t>
  </si>
  <si>
    <t>HIRW5</t>
  </si>
  <si>
    <t>MAER5</t>
  </si>
  <si>
    <t>TOWE5</t>
  </si>
  <si>
    <t>YNYS5</t>
  </si>
  <si>
    <t>CANT5</t>
  </si>
  <si>
    <t>ELY_5</t>
  </si>
  <si>
    <t>FAIR5</t>
  </si>
  <si>
    <t>HIGH5</t>
  </si>
  <si>
    <t>LLDO5</t>
  </si>
  <si>
    <t>PENA5</t>
  </si>
  <si>
    <t>SANA5</t>
  </si>
  <si>
    <t>CAER5</t>
  </si>
  <si>
    <t>CATN5</t>
  </si>
  <si>
    <t>ENER5</t>
  </si>
  <si>
    <t>TRET5</t>
  </si>
  <si>
    <t>ABGA5</t>
  </si>
  <si>
    <t>ABSY5</t>
  </si>
  <si>
    <t>BLAE5</t>
  </si>
  <si>
    <t>MONM5</t>
  </si>
  <si>
    <t>USK_5</t>
  </si>
  <si>
    <t>BREC5</t>
  </si>
  <si>
    <t>BUIL5</t>
  </si>
  <si>
    <t>CRIC5A</t>
  </si>
  <si>
    <t>CRIC5B</t>
  </si>
  <si>
    <t>GLAS5</t>
  </si>
  <si>
    <t>LLDR5</t>
  </si>
  <si>
    <t>RHAY5</t>
  </si>
  <si>
    <t>CALD5</t>
  </si>
  <si>
    <t>CHEP5</t>
  </si>
  <si>
    <t>NEWH5</t>
  </si>
  <si>
    <t>STAR5</t>
  </si>
  <si>
    <t>SUDB5</t>
  </si>
  <si>
    <t>ABTI5</t>
  </si>
  <si>
    <t>CWMF5</t>
  </si>
  <si>
    <t>POLL5</t>
  </si>
  <si>
    <t>BRMA5</t>
  </si>
  <si>
    <t>TRED5</t>
  </si>
  <si>
    <t>NEWS5</t>
  </si>
  <si>
    <t>ORBW5</t>
  </si>
  <si>
    <t>RING5</t>
  </si>
  <si>
    <t>WHIH31</t>
  </si>
  <si>
    <t>ALPH31</t>
  </si>
  <si>
    <t>ALPH32</t>
  </si>
  <si>
    <t>USKW5</t>
  </si>
  <si>
    <t>GRAN6A</t>
  </si>
  <si>
    <t>SIMS5</t>
  </si>
  <si>
    <t>TBSC3</t>
  </si>
  <si>
    <t>2100040023638
2100040023647</t>
  </si>
  <si>
    <t/>
  </si>
</sst>
</file>

<file path=xl/styles.xml><?xml version="1.0" encoding="utf-8"?>
<styleSheet xmlns="http://schemas.openxmlformats.org/spreadsheetml/2006/main">
  <numFmts count="9">
    <numFmt numFmtId="164" formatCode="0.00_ ;[Red]\-0.00\ "/>
    <numFmt numFmtId="165" formatCode="0.000"/>
    <numFmt numFmtId="166" formatCode="#,##0.000"/>
    <numFmt numFmtId="167" formatCode="_(?,???,??0.00_);[Red]\(?,???,??0.00\);_(?,???,???.??_)"/>
    <numFmt numFmtId="168" formatCode="#"/>
    <numFmt numFmtId="169" formatCode="#,##0.000;[Red]#,##0.000"/>
    <numFmt numFmtId="170" formatCode="#,##0.00;[Red]#,##0.00"/>
    <numFmt numFmtId="171" formatCode="\ _(???,???,??0.000_);[Red]\ \(???,???,??0.000\);"/>
    <numFmt numFmtId="172" formatCode="\ _(???,???,??0.00_);[Red]\ \(???,???,??0.00\);"/>
  </numFmts>
  <fonts count="19">
    <font>
      <sz val="10"/>
      <name val="Arial"/>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5"/>
      <color theme="3"/>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theme="3"/>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theme="3" tint="0.79998168889431442"/>
        <bgColor indexed="55"/>
      </patternFill>
    </fill>
    <fill>
      <patternFill patternType="solid">
        <fgColor rgb="FFFFCC99"/>
        <bgColor indexed="64"/>
      </patternFill>
    </fill>
    <fill>
      <patternFill patternType="solid">
        <fgColor indexed="26"/>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0" fontId="1" fillId="0" borderId="0"/>
    <xf numFmtId="0" fontId="8" fillId="0" borderId="8" applyNumberFormat="0" applyFill="0" applyAlignment="0" applyProtection="0"/>
    <xf numFmtId="0" fontId="9" fillId="0" borderId="0" applyNumberFormat="0" applyFill="0" applyBorder="0" applyAlignment="0" applyProtection="0"/>
    <xf numFmtId="0" fontId="10" fillId="5" borderId="9" applyNumberFormat="0" applyAlignment="0" applyProtection="0"/>
    <xf numFmtId="0" fontId="11" fillId="0" borderId="0" applyNumberFormat="0" applyFill="0" applyBorder="0" applyAlignment="0" applyProtection="0">
      <alignment vertical="top"/>
      <protection locked="0"/>
    </xf>
    <xf numFmtId="0" fontId="3" fillId="0" borderId="0"/>
  </cellStyleXfs>
  <cellXfs count="121">
    <xf numFmtId="0" fontId="0" fillId="0" borderId="0" xfId="0"/>
    <xf numFmtId="0" fontId="3"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5" fillId="2" borderId="0" xfId="0" applyFont="1" applyFill="1" applyAlignment="1">
      <alignment vertical="center"/>
    </xf>
    <xf numFmtId="0" fontId="0" fillId="0" borderId="1" xfId="0" applyBorder="1" applyAlignment="1">
      <alignment vertical="center"/>
    </xf>
    <xf numFmtId="0" fontId="4" fillId="0" borderId="3" xfId="0" applyFont="1" applyBorder="1" applyAlignment="1">
      <alignment vertical="top" wrapText="1"/>
    </xf>
    <xf numFmtId="0" fontId="3" fillId="0" borderId="0" xfId="0" applyFont="1" applyBorder="1" applyAlignment="1">
      <alignment wrapText="1"/>
    </xf>
    <xf numFmtId="0" fontId="4" fillId="0" borderId="0" xfId="0" applyFont="1" applyBorder="1" applyAlignment="1">
      <alignment vertical="top" wrapText="1"/>
    </xf>
    <xf numFmtId="0" fontId="0" fillId="0" borderId="0" xfId="0" applyBorder="1"/>
    <xf numFmtId="0" fontId="4" fillId="0" borderId="1" xfId="0" applyFont="1" applyBorder="1" applyAlignment="1">
      <alignment vertical="top" wrapText="1"/>
    </xf>
    <xf numFmtId="0" fontId="11" fillId="2" borderId="0" xfId="5" applyFill="1" applyAlignment="1" applyProtection="1">
      <alignment vertical="center"/>
      <protection hidden="1"/>
    </xf>
    <xf numFmtId="0" fontId="12" fillId="2" borderId="0" xfId="5" applyFont="1" applyFill="1" applyAlignment="1" applyProtection="1">
      <alignment vertical="center"/>
    </xf>
    <xf numFmtId="0" fontId="11" fillId="0" borderId="0" xfId="5" applyAlignment="1" applyProtection="1">
      <alignment horizontal="left" vertical="top"/>
    </xf>
    <xf numFmtId="0" fontId="12" fillId="0" borderId="0" xfId="5" quotePrefix="1" applyFont="1" applyAlignment="1" applyProtection="1">
      <alignment horizontal="left" vertical="top"/>
    </xf>
    <xf numFmtId="0" fontId="12" fillId="0" borderId="0" xfId="5" applyFont="1" applyAlignment="1" applyProtection="1">
      <alignment horizontal="left" vertical="top"/>
    </xf>
    <xf numFmtId="49" fontId="14" fillId="5" borderId="9" xfId="4" quotePrefix="1"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3" fillId="0" borderId="1" xfId="0" quotePrefix="1" applyFont="1" applyBorder="1" applyAlignment="1">
      <alignment horizontal="left" vertical="top" wrapText="1"/>
    </xf>
    <xf numFmtId="0" fontId="4" fillId="7" borderId="1" xfId="0" applyFont="1" applyFill="1" applyBorder="1" applyAlignment="1" applyProtection="1">
      <alignment vertical="center" wrapText="1"/>
      <protection locked="0"/>
    </xf>
    <xf numFmtId="165" fontId="3" fillId="3" borderId="1" xfId="0" applyNumberFormat="1"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0" fillId="0" borderId="0" xfId="0" applyProtection="1">
      <protection locked="0"/>
    </xf>
    <xf numFmtId="49" fontId="8" fillId="0" borderId="8" xfId="2" applyNumberFormat="1" applyAlignment="1" applyProtection="1">
      <alignment vertical="center"/>
      <protection locked="0"/>
    </xf>
    <xf numFmtId="49" fontId="9" fillId="6" borderId="0" xfId="3" applyNumberFormat="1" applyFill="1" applyAlignment="1" applyProtection="1">
      <alignment horizontal="center" vertical="center" wrapText="1"/>
      <protection locked="0"/>
    </xf>
    <xf numFmtId="49" fontId="9" fillId="6" borderId="0" xfId="3" quotePrefix="1" applyNumberFormat="1" applyFill="1" applyAlignment="1" applyProtection="1">
      <alignment horizontal="left" vertical="center" wrapText="1"/>
      <protection locked="0"/>
    </xf>
    <xf numFmtId="49" fontId="9" fillId="6" borderId="0" xfId="3" applyNumberFormat="1" applyFill="1" applyAlignment="1" applyProtection="1">
      <alignment vertical="center" wrapText="1"/>
      <protection locked="0"/>
    </xf>
    <xf numFmtId="49" fontId="8" fillId="0" borderId="8" xfId="2" quotePrefix="1" applyNumberFormat="1" applyAlignment="1" applyProtection="1">
      <alignment horizontal="left" vertical="center"/>
      <protection locked="0"/>
    </xf>
    <xf numFmtId="165" fontId="3" fillId="12" borderId="1" xfId="0" applyNumberFormat="1" applyFont="1" applyFill="1" applyBorder="1" applyAlignment="1" applyProtection="1">
      <alignment horizontal="center" vertical="center"/>
      <protection locked="0"/>
    </xf>
    <xf numFmtId="0" fontId="4" fillId="11" borderId="1" xfId="0" quotePrefix="1" applyFont="1" applyFill="1" applyBorder="1" applyAlignment="1" applyProtection="1">
      <alignment horizontal="left" vertical="center" wrapText="1"/>
    </xf>
    <xf numFmtId="0" fontId="4"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0" fontId="1" fillId="0" borderId="1" xfId="1" applyFont="1" applyFill="1" applyBorder="1" applyAlignment="1" applyProtection="1">
      <alignment horizontal="center" vertical="center" wrapText="1"/>
    </xf>
    <xf numFmtId="165" fontId="3" fillId="3" borderId="1" xfId="0" applyNumberFormat="1" applyFont="1" applyFill="1" applyBorder="1" applyAlignment="1" applyProtection="1">
      <alignment horizontal="center" vertical="center"/>
    </xf>
    <xf numFmtId="165" fontId="3" fillId="4" borderId="1" xfId="0" applyNumberFormat="1" applyFont="1" applyFill="1" applyBorder="1" applyAlignment="1" applyProtection="1">
      <alignment horizontal="center" vertical="center"/>
    </xf>
    <xf numFmtId="49" fontId="16" fillId="13" borderId="0" xfId="0" applyNumberFormat="1" applyFont="1" applyFill="1" applyAlignment="1" applyProtection="1">
      <alignment vertical="center" wrapText="1"/>
    </xf>
    <xf numFmtId="165" fontId="3" fillId="12" borderId="1" xfId="0" applyNumberFormat="1" applyFont="1" applyFill="1" applyBorder="1" applyAlignment="1" applyProtection="1">
      <alignment horizontal="center" vertical="center"/>
    </xf>
    <xf numFmtId="168" fontId="3" fillId="3" borderId="1" xfId="0" applyNumberFormat="1" applyFont="1" applyFill="1" applyBorder="1" applyAlignment="1" applyProtection="1">
      <alignment horizontal="center" vertical="center"/>
      <protection locked="0"/>
    </xf>
    <xf numFmtId="49" fontId="3" fillId="9" borderId="1" xfId="0" quotePrefix="1" applyNumberFormat="1" applyFon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4" fillId="15" borderId="1" xfId="0" quotePrefix="1" applyFont="1" applyFill="1" applyBorder="1" applyAlignment="1">
      <alignment horizontal="center" vertical="center" wrapText="1"/>
    </xf>
    <xf numFmtId="49" fontId="14" fillId="5" borderId="9" xfId="4" applyNumberFormat="1" applyFont="1" applyAlignment="1" applyProtection="1">
      <alignment horizontal="center" vertical="center" wrapText="1"/>
      <protection locked="0"/>
    </xf>
    <xf numFmtId="0" fontId="4" fillId="7" borderId="1" xfId="0" applyFont="1" applyFill="1" applyBorder="1" applyAlignment="1">
      <alignment horizontal="center" vertical="center" wrapText="1"/>
    </xf>
    <xf numFmtId="0" fontId="6" fillId="0" borderId="1"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1" fontId="0" fillId="2" borderId="0" xfId="0" applyNumberFormat="1" applyFill="1" applyAlignment="1">
      <alignment horizontal="center" vertical="center"/>
    </xf>
    <xf numFmtId="1" fontId="4" fillId="7" borderId="1"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0" fontId="3" fillId="0" borderId="1" xfId="0" applyFont="1" applyBorder="1" applyAlignment="1">
      <alignment horizontal="center" vertical="center" wrapText="1"/>
    </xf>
    <xf numFmtId="165" fontId="0" fillId="0" borderId="1" xfId="0" applyNumberFormat="1" applyBorder="1" applyAlignment="1">
      <alignment vertical="center"/>
    </xf>
    <xf numFmtId="2" fontId="17" fillId="14" borderId="1" xfId="0" applyNumberFormat="1" applyFont="1" applyFill="1" applyBorder="1" applyAlignment="1">
      <alignment horizontal="center" vertical="center"/>
    </xf>
    <xf numFmtId="49" fontId="3" fillId="8"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65" fontId="3" fillId="9" borderId="1" xfId="0" applyNumberFormat="1" applyFont="1" applyFill="1" applyBorder="1" applyAlignment="1" applyProtection="1">
      <alignment horizontal="center" vertical="center"/>
      <protection locked="0"/>
    </xf>
    <xf numFmtId="170" fontId="3" fillId="10" borderId="1" xfId="0" applyNumberFormat="1" applyFont="1" applyFill="1" applyBorder="1" applyAlignment="1" applyProtection="1">
      <alignment horizontal="center" vertical="center"/>
      <protection locked="0"/>
    </xf>
    <xf numFmtId="49" fontId="3" fillId="8" borderId="1" xfId="0" quotePrefix="1" applyNumberFormat="1" applyFont="1" applyFill="1" applyBorder="1" applyAlignment="1" applyProtection="1">
      <alignment horizontal="center" vertical="center" wrapText="1"/>
      <protection locked="0"/>
    </xf>
    <xf numFmtId="169" fontId="3" fillId="9" borderId="1" xfId="0" applyNumberFormat="1" applyFont="1" applyFill="1" applyBorder="1" applyAlignment="1" applyProtection="1">
      <alignment horizontal="center" vertical="center"/>
      <protection locked="0"/>
    </xf>
    <xf numFmtId="167" fontId="3" fillId="10"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167" fontId="3" fillId="11" borderId="1" xfId="0" applyNumberFormat="1" applyFont="1" applyFill="1" applyBorder="1" applyAlignment="1" applyProtection="1">
      <alignment horizontal="center" vertical="center"/>
      <protection locked="0"/>
    </xf>
    <xf numFmtId="165" fontId="3" fillId="11" borderId="1" xfId="0" applyNumberFormat="1" applyFont="1" applyFill="1" applyBorder="1" applyAlignment="1" applyProtection="1">
      <alignment horizontal="center" vertical="center"/>
      <protection locked="0"/>
    </xf>
    <xf numFmtId="165" fontId="3" fillId="2" borderId="0" xfId="0" applyNumberFormat="1" applyFont="1" applyFill="1" applyAlignment="1">
      <alignment vertical="center"/>
    </xf>
    <xf numFmtId="165" fontId="4" fillId="7" borderId="1" xfId="0" applyNumberFormat="1" applyFont="1" applyFill="1" applyBorder="1" applyAlignment="1">
      <alignment horizontal="center" vertical="center" wrapText="1"/>
    </xf>
    <xf numFmtId="165" fontId="0" fillId="2" borderId="0" xfId="0" applyNumberFormat="1" applyFill="1" applyAlignment="1">
      <alignment vertical="center"/>
    </xf>
    <xf numFmtId="165" fontId="4" fillId="15" borderId="1" xfId="0" quotePrefix="1" applyNumberFormat="1" applyFont="1" applyFill="1" applyBorder="1" applyAlignment="1">
      <alignment horizontal="center" vertical="center" wrapText="1"/>
    </xf>
    <xf numFmtId="165" fontId="0" fillId="2" borderId="1" xfId="0" applyNumberFormat="1" applyFill="1" applyBorder="1" applyAlignment="1">
      <alignment horizontal="center" vertical="center"/>
    </xf>
    <xf numFmtId="1" fontId="3" fillId="9"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169" fontId="3" fillId="11"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lignment horizontal="left" vertical="center" wrapText="1"/>
    </xf>
    <xf numFmtId="171" fontId="17" fillId="14" borderId="1" xfId="0" applyNumberFormat="1" applyFont="1" applyFill="1" applyBorder="1" applyAlignment="1">
      <alignment horizontal="center" vertical="center"/>
    </xf>
    <xf numFmtId="172" fontId="17" fillId="14" borderId="1" xfId="0" applyNumberFormat="1" applyFont="1" applyFill="1" applyBorder="1" applyAlignment="1">
      <alignment horizontal="center" vertical="center"/>
    </xf>
    <xf numFmtId="49" fontId="0" fillId="9" borderId="1" xfId="0" applyNumberFormat="1" applyFill="1" applyBorder="1" applyAlignment="1">
      <alignment horizontal="lef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horizontal="left" vertical="center"/>
    </xf>
    <xf numFmtId="0" fontId="4" fillId="0" borderId="7" xfId="0" applyFont="1" applyBorder="1" applyAlignment="1">
      <alignment vertical="center" wrapText="1"/>
    </xf>
    <xf numFmtId="0" fontId="3" fillId="0" borderId="1" xfId="0" applyFont="1" applyFill="1" applyBorder="1" applyAlignment="1">
      <alignment horizontal="center" vertical="center" wrapText="1"/>
    </xf>
    <xf numFmtId="0" fontId="4" fillId="7" borderId="0" xfId="6" applyFont="1" applyFill="1" applyAlignment="1">
      <alignment vertical="center" wrapText="1"/>
    </xf>
    <xf numFmtId="0" fontId="4" fillId="7" borderId="1" xfId="6" applyFont="1" applyFill="1" applyBorder="1" applyAlignment="1">
      <alignment vertical="center" wrapText="1"/>
    </xf>
    <xf numFmtId="0" fontId="13" fillId="8" borderId="1" xfId="6" applyFont="1" applyFill="1" applyBorder="1" applyAlignment="1" applyProtection="1">
      <alignment horizontal="center" vertical="center" wrapText="1"/>
      <protection locked="0"/>
    </xf>
    <xf numFmtId="0" fontId="13" fillId="4" borderId="1" xfId="6" applyFont="1" applyFill="1" applyBorder="1" applyAlignment="1">
      <alignment horizontal="center" vertical="center" wrapText="1"/>
    </xf>
    <xf numFmtId="49" fontId="9" fillId="6" borderId="0" xfId="3" applyNumberFormat="1" applyFill="1" applyAlignment="1" applyProtection="1">
      <alignment horizontal="left" vertical="center" wrapText="1"/>
      <protection locked="0"/>
    </xf>
    <xf numFmtId="0" fontId="13" fillId="0" borderId="0" xfId="0" quotePrefix="1" applyNumberFormat="1" applyFont="1" applyAlignment="1" applyProtection="1">
      <alignment horizontal="left" vertical="top" wrapText="1"/>
    </xf>
    <xf numFmtId="0" fontId="13" fillId="0" borderId="0" xfId="0" applyNumberFormat="1" applyFont="1" applyAlignment="1" applyProtection="1">
      <alignment horizontal="left" vertical="top" wrapText="1"/>
    </xf>
    <xf numFmtId="0" fontId="3"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18" fillId="6" borderId="1" xfId="3" applyNumberFormat="1" applyFont="1" applyFill="1" applyBorder="1" applyAlignment="1">
      <alignment horizontal="center" vertical="center" wrapText="1"/>
    </xf>
    <xf numFmtId="0" fontId="15" fillId="6" borderId="1" xfId="3"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0" borderId="1" xfId="0" applyFont="1" applyBorder="1" applyAlignment="1">
      <alignment wrapText="1"/>
    </xf>
    <xf numFmtId="0" fontId="0" fillId="0" borderId="1" xfId="0" applyBorder="1" applyAlignment="1"/>
    <xf numFmtId="49" fontId="15" fillId="6" borderId="1" xfId="3" applyNumberFormat="1" applyFont="1" applyFill="1" applyBorder="1" applyAlignment="1">
      <alignment horizontal="center" vertical="center" wrapText="1"/>
    </xf>
    <xf numFmtId="0" fontId="6" fillId="0" borderId="1" xfId="0" applyFont="1" applyBorder="1" applyAlignment="1">
      <alignment vertical="top" wrapText="1"/>
    </xf>
    <xf numFmtId="49" fontId="18" fillId="6" borderId="1" xfId="3" applyNumberFormat="1" applyFont="1" applyFill="1" applyBorder="1" applyAlignment="1" applyProtection="1">
      <alignment horizontal="center" vertical="center" wrapText="1"/>
    </xf>
    <xf numFmtId="49" fontId="18" fillId="11" borderId="4" xfId="3" quotePrefix="1" applyNumberFormat="1" applyFont="1" applyFill="1" applyBorder="1" applyAlignment="1" applyProtection="1">
      <alignment horizontal="left" vertical="center" wrapText="1"/>
    </xf>
    <xf numFmtId="49" fontId="18" fillId="11" borderId="5" xfId="3" applyNumberFormat="1" applyFont="1" applyFill="1" applyBorder="1" applyAlignment="1" applyProtection="1">
      <alignment horizontal="left" vertical="center" wrapText="1"/>
    </xf>
    <xf numFmtId="49" fontId="18" fillId="11" borderId="6" xfId="3" applyNumberFormat="1" applyFont="1" applyFill="1" applyBorder="1" applyAlignment="1" applyProtection="1">
      <alignment horizontal="lef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7" borderId="7"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5" xfId="0" applyFont="1" applyFill="1" applyBorder="1" applyAlignment="1" applyProtection="1">
      <alignment horizontal="center" vertical="center" wrapText="1"/>
      <protection locked="0"/>
    </xf>
    <xf numFmtId="0" fontId="4" fillId="7" borderId="6" xfId="0" applyFont="1" applyFill="1" applyBorder="1" applyAlignment="1" applyProtection="1">
      <alignment horizontal="center" vertical="center" wrapText="1"/>
      <protection locked="0"/>
    </xf>
    <xf numFmtId="49" fontId="15" fillId="6" borderId="4" xfId="3" applyNumberFormat="1" applyFont="1" applyFill="1" applyBorder="1" applyAlignment="1">
      <alignment horizontal="center" vertical="center" wrapText="1"/>
    </xf>
    <xf numFmtId="49" fontId="15" fillId="6" borderId="5" xfId="3" applyNumberFormat="1" applyFont="1" applyFill="1" applyBorder="1" applyAlignment="1">
      <alignment horizontal="center" vertical="center" wrapText="1"/>
    </xf>
    <xf numFmtId="49" fontId="15" fillId="6" borderId="6" xfId="3" applyNumberFormat="1" applyFont="1" applyFill="1" applyBorder="1" applyAlignment="1">
      <alignment horizontal="center" vertical="center" wrapText="1"/>
    </xf>
  </cellXfs>
  <cellStyles count="7">
    <cellStyle name="=C:\WINNT\SYSTEM32\COMMAND.COM" xfId="6"/>
    <cellStyle name="Heading 1" xfId="2" builtinId="16"/>
    <cellStyle name="Heading 4" xfId="3" builtinId="19"/>
    <cellStyle name="Hyperlink" xfId="5" builtinId="8"/>
    <cellStyle name="Input" xfId="4" builtinId="20"/>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E24"/>
  <sheetViews>
    <sheetView workbookViewId="0">
      <selection activeCell="E4" sqref="E4"/>
    </sheetView>
  </sheetViews>
  <sheetFormatPr defaultRowHeight="12.75"/>
  <cols>
    <col min="1" max="1" width="53.140625" customWidth="1"/>
    <col min="2" max="2" width="42.140625" customWidth="1"/>
    <col min="3" max="3" width="28" customWidth="1"/>
    <col min="4" max="4" width="18.140625" customWidth="1"/>
    <col min="5" max="5" width="21.5703125" customWidth="1"/>
  </cols>
  <sheetData>
    <row r="1" spans="1:5">
      <c r="A1" s="31"/>
      <c r="B1" s="31"/>
      <c r="C1" s="31"/>
      <c r="D1" s="31"/>
      <c r="E1" s="31"/>
    </row>
    <row r="2" spans="1:5" ht="20.25" thickBot="1">
      <c r="A2" s="32" t="s">
        <v>111</v>
      </c>
      <c r="B2" s="31"/>
      <c r="C2" s="31"/>
      <c r="D2" s="31"/>
      <c r="E2" s="31"/>
    </row>
    <row r="3" spans="1:5" ht="15.75" thickTop="1">
      <c r="A3" s="31"/>
      <c r="B3" s="33" t="s">
        <v>124</v>
      </c>
      <c r="C3" s="33" t="s">
        <v>110</v>
      </c>
      <c r="D3" s="33" t="s">
        <v>129</v>
      </c>
      <c r="E3" s="33" t="s">
        <v>128</v>
      </c>
    </row>
    <row r="4" spans="1:5" ht="15">
      <c r="A4" s="34" t="s">
        <v>131</v>
      </c>
      <c r="B4" s="50" t="s">
        <v>247</v>
      </c>
      <c r="C4" s="23" t="s">
        <v>127</v>
      </c>
      <c r="D4" s="23" t="s">
        <v>130</v>
      </c>
      <c r="E4" s="23"/>
    </row>
    <row r="5" spans="1:5">
      <c r="A5" s="31"/>
      <c r="B5" s="31"/>
      <c r="C5" s="31"/>
      <c r="D5" s="31"/>
      <c r="E5" s="31"/>
    </row>
    <row r="6" spans="1:5">
      <c r="A6" s="31"/>
      <c r="B6" s="31"/>
      <c r="C6" s="31"/>
      <c r="D6" s="31"/>
      <c r="E6" s="31"/>
    </row>
    <row r="7" spans="1:5" ht="20.25" thickBot="1">
      <c r="A7" s="32" t="s">
        <v>112</v>
      </c>
      <c r="B7" s="31"/>
      <c r="C7" s="31"/>
      <c r="D7" s="31"/>
      <c r="E7" s="31"/>
    </row>
    <row r="8" spans="1:5" ht="15.75" thickTop="1">
      <c r="A8" s="35" t="s">
        <v>113</v>
      </c>
      <c r="B8" s="94" t="s">
        <v>114</v>
      </c>
      <c r="C8" s="94"/>
      <c r="D8" s="94"/>
      <c r="E8" s="94"/>
    </row>
    <row r="9" spans="1:5" ht="35.25" customHeight="1">
      <c r="A9" s="20" t="s">
        <v>115</v>
      </c>
      <c r="B9" s="95" t="s">
        <v>122</v>
      </c>
      <c r="C9" s="95"/>
      <c r="D9" s="95"/>
      <c r="E9" s="95"/>
    </row>
    <row r="10" spans="1:5" ht="35.25" customHeight="1">
      <c r="A10" s="21" t="s">
        <v>117</v>
      </c>
      <c r="B10" s="95"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(South Wales) plc' area.</v>
      </c>
      <c r="C10" s="95"/>
      <c r="D10" s="95"/>
      <c r="E10" s="95"/>
    </row>
    <row r="11" spans="1:5" ht="35.25" customHeight="1">
      <c r="A11" s="22" t="s">
        <v>118</v>
      </c>
      <c r="B11" s="95" t="s">
        <v>123</v>
      </c>
      <c r="C11" s="95"/>
      <c r="D11" s="95"/>
      <c r="E11" s="95"/>
    </row>
    <row r="12" spans="1:5" ht="61.5" customHeight="1">
      <c r="A12" s="21" t="s">
        <v>119</v>
      </c>
      <c r="B12" s="96" t="s">
        <v>243</v>
      </c>
      <c r="C12" s="95"/>
      <c r="D12" s="95"/>
      <c r="E12" s="95"/>
    </row>
    <row r="13" spans="1:5" ht="35.25" customHeight="1">
      <c r="A13" s="21" t="s">
        <v>120</v>
      </c>
      <c r="B13" s="95" t="s">
        <v>125</v>
      </c>
      <c r="C13" s="95"/>
      <c r="D13" s="95"/>
      <c r="E13" s="95"/>
    </row>
    <row r="14" spans="1:5" ht="35.25" customHeight="1">
      <c r="A14" s="21" t="s">
        <v>121</v>
      </c>
      <c r="B14" s="95" t="s">
        <v>126</v>
      </c>
      <c r="C14" s="95"/>
      <c r="D14" s="95"/>
      <c r="E14" s="95"/>
    </row>
    <row r="15" spans="1:5">
      <c r="A15" s="31"/>
      <c r="B15" s="31"/>
      <c r="C15" s="31"/>
      <c r="D15" s="31"/>
      <c r="E15" s="31"/>
    </row>
    <row r="16" spans="1:5">
      <c r="A16" s="31"/>
      <c r="B16" s="31"/>
      <c r="C16" s="31"/>
      <c r="D16" s="31"/>
      <c r="E16" s="31"/>
    </row>
    <row r="17" spans="1:5" ht="20.25" thickBot="1">
      <c r="A17" s="32" t="s">
        <v>141</v>
      </c>
      <c r="B17" s="31"/>
      <c r="C17" s="31"/>
      <c r="D17" s="31"/>
      <c r="E17" s="31"/>
    </row>
    <row r="18" spans="1:5" ht="15.75" thickTop="1">
      <c r="A18" s="35"/>
      <c r="B18" s="94"/>
      <c r="C18" s="94"/>
      <c r="D18" s="94"/>
      <c r="E18" s="94"/>
    </row>
    <row r="19" spans="1:5" ht="32.25" customHeight="1">
      <c r="A19" s="97" t="s">
        <v>142</v>
      </c>
      <c r="B19" s="98"/>
      <c r="C19" s="98"/>
      <c r="D19" s="98"/>
      <c r="E19" s="98"/>
    </row>
    <row r="20" spans="1:5" ht="14.25" customHeight="1">
      <c r="A20" s="31"/>
      <c r="B20" s="31"/>
      <c r="C20" s="31"/>
      <c r="D20" s="31"/>
      <c r="E20" s="31"/>
    </row>
    <row r="21" spans="1:5">
      <c r="A21" s="31"/>
      <c r="B21" s="31"/>
      <c r="C21" s="31"/>
      <c r="D21" s="31"/>
      <c r="E21" s="31"/>
    </row>
    <row r="22" spans="1:5" ht="20.25" thickBot="1">
      <c r="A22" s="36" t="s">
        <v>143</v>
      </c>
      <c r="B22" s="31"/>
      <c r="C22" s="31"/>
      <c r="D22" s="31"/>
      <c r="E22" s="31"/>
    </row>
    <row r="23" spans="1:5" ht="15.75" thickTop="1">
      <c r="A23" s="35"/>
      <c r="B23" s="94"/>
      <c r="C23" s="94"/>
      <c r="D23" s="94"/>
      <c r="E23" s="94"/>
    </row>
    <row r="24" spans="1:5" ht="49.5" customHeight="1">
      <c r="A24" s="97" t="s">
        <v>144</v>
      </c>
      <c r="B24" s="98"/>
      <c r="C24" s="98"/>
      <c r="D24" s="98"/>
      <c r="E24" s="98"/>
    </row>
  </sheetData>
  <mergeCells count="11">
    <mergeCell ref="B18:E18"/>
    <mergeCell ref="A19:E19"/>
    <mergeCell ref="B23:E23"/>
    <mergeCell ref="A24:E24"/>
    <mergeCell ref="B13:E13"/>
    <mergeCell ref="B14:E14"/>
    <mergeCell ref="B8:E8"/>
    <mergeCell ref="B9:E9"/>
    <mergeCell ref="B10:E10"/>
    <mergeCell ref="B11:E11"/>
    <mergeCell ref="B12:E12"/>
  </mergeCells>
  <hyperlinks>
    <hyperlink ref="A9" location="'Annex 1 -LV-HV Charges'!A1" display="Annex 1 -LV-HV Charges"/>
    <hyperlink ref="A10" location="'Annex 2 - EHV Charges'!A1" display="Annex 2 - EHV Charges"/>
    <hyperlink ref="A11" location="'Annex 3 - Preserved Charges'!A1" display="Annex 3 - Preserved Charges"/>
    <hyperlink ref="A12" location="'Annex 4 - LDNO Charges'!A1" display="Annex 4 - LDNO Charges"/>
    <hyperlink ref="A13" location="'Annex 5 - LLFs'!A1" display="'Annex 5 - LLFs"/>
    <hyperlink ref="A14" location="'Annex 6 - Nodal prices'!A1" display="'Annex 6 - Nodal prices"/>
  </hyperlink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1">
    <pageSetUpPr fitToPage="1"/>
  </sheetPr>
  <dimension ref="A1:M24"/>
  <sheetViews>
    <sheetView zoomScale="80" zoomScaleNormal="80" zoomScaleSheetLayoutView="100" workbookViewId="0">
      <selection activeCell="A2" sqref="A2:K2"/>
    </sheetView>
  </sheetViews>
  <sheetFormatPr defaultRowHeight="12.75"/>
  <cols>
    <col min="1" max="1" width="37.7109375" style="2" customWidth="1"/>
    <col min="2" max="2" width="10.5703125" style="3" customWidth="1"/>
    <col min="3" max="3" width="5.140625" style="2" bestFit="1" customWidth="1"/>
    <col min="4" max="4" width="11" style="2" bestFit="1" customWidth="1"/>
    <col min="5" max="6" width="11" style="3" bestFit="1" customWidth="1"/>
    <col min="7" max="7" width="13.7109375" style="3" bestFit="1" customWidth="1"/>
    <col min="8" max="8" width="11.85546875" style="9" customWidth="1"/>
    <col min="9" max="9" width="12.28515625" style="9" customWidth="1"/>
    <col min="10" max="10" width="10.85546875" style="5" customWidth="1"/>
    <col min="11" max="11" width="8.7109375" style="6" customWidth="1"/>
    <col min="12" max="12" width="1.42578125" style="4" customWidth="1"/>
    <col min="13" max="13" width="15.5703125" style="4" customWidth="1"/>
    <col min="14" max="19" width="15.5703125" style="2" customWidth="1"/>
    <col min="20" max="16384" width="9.140625" style="2"/>
  </cols>
  <sheetData>
    <row r="1" spans="1:11">
      <c r="A1" s="18" t="s">
        <v>116</v>
      </c>
    </row>
    <row r="2" spans="1:11">
      <c r="A2" s="99" t="str">
        <f>Overview!B4&amp; " - Effective from "&amp;Overview!D4&amp;" - "&amp;Overview!E4&amp;" LV/HV Charges"</f>
        <v>Western Power Distribution (South Wales) plc - Effective from April 2012 -  LV/HV Charges</v>
      </c>
      <c r="B2" s="99"/>
      <c r="C2" s="99"/>
      <c r="D2" s="99"/>
      <c r="E2" s="99"/>
      <c r="F2" s="99"/>
      <c r="G2" s="99"/>
      <c r="H2" s="99"/>
      <c r="I2" s="99"/>
      <c r="J2" s="99"/>
      <c r="K2" s="99"/>
    </row>
    <row r="3" spans="1:11" ht="52.5" customHeight="1">
      <c r="A3" s="25" t="s">
        <v>140</v>
      </c>
      <c r="B3" s="51" t="s">
        <v>132</v>
      </c>
      <c r="C3" s="51" t="s">
        <v>133</v>
      </c>
      <c r="D3" s="51" t="s">
        <v>134</v>
      </c>
      <c r="E3" s="51" t="s">
        <v>135</v>
      </c>
      <c r="F3" s="51" t="s">
        <v>136</v>
      </c>
      <c r="G3" s="51" t="s">
        <v>137</v>
      </c>
      <c r="H3" s="51" t="s">
        <v>138</v>
      </c>
      <c r="I3" s="51" t="s">
        <v>139</v>
      </c>
      <c r="J3" s="51" t="s">
        <v>244</v>
      </c>
      <c r="K3" s="51" t="s">
        <v>57</v>
      </c>
    </row>
    <row r="4" spans="1:11" ht="25.5">
      <c r="A4" s="26" t="s">
        <v>1</v>
      </c>
      <c r="B4" s="60" t="s">
        <v>522</v>
      </c>
      <c r="C4" s="61">
        <v>1</v>
      </c>
      <c r="D4" s="62">
        <v>2.77</v>
      </c>
      <c r="E4" s="27"/>
      <c r="F4" s="27"/>
      <c r="G4" s="63">
        <v>3.72</v>
      </c>
      <c r="H4" s="46">
        <v>0</v>
      </c>
      <c r="I4" s="46">
        <v>0</v>
      </c>
      <c r="J4" s="46">
        <v>0</v>
      </c>
      <c r="K4" s="46" t="s">
        <v>245</v>
      </c>
    </row>
    <row r="5" spans="1:11" ht="25.5">
      <c r="A5" s="26" t="s">
        <v>2</v>
      </c>
      <c r="B5" s="60" t="s">
        <v>523</v>
      </c>
      <c r="C5" s="61">
        <v>2</v>
      </c>
      <c r="D5" s="62">
        <v>3.1110000000000002</v>
      </c>
      <c r="E5" s="62">
        <v>0.22700000000000001</v>
      </c>
      <c r="F5" s="27"/>
      <c r="G5" s="63">
        <v>3.72</v>
      </c>
      <c r="H5" s="46">
        <v>0</v>
      </c>
      <c r="I5" s="46">
        <v>0</v>
      </c>
      <c r="J5" s="46">
        <v>0</v>
      </c>
      <c r="K5" s="46" t="s">
        <v>245</v>
      </c>
    </row>
    <row r="6" spans="1:11">
      <c r="A6" s="26" t="s">
        <v>14</v>
      </c>
      <c r="B6" s="60" t="s">
        <v>524</v>
      </c>
      <c r="C6" s="61">
        <v>2</v>
      </c>
      <c r="D6" s="62">
        <v>0.23200000000000001</v>
      </c>
      <c r="E6" s="27"/>
      <c r="F6" s="27"/>
      <c r="G6" s="63">
        <v>0</v>
      </c>
      <c r="H6" s="46">
        <v>0</v>
      </c>
      <c r="I6" s="46">
        <v>0</v>
      </c>
      <c r="J6" s="46">
        <v>0</v>
      </c>
      <c r="K6" s="46" t="s">
        <v>245</v>
      </c>
    </row>
    <row r="7" spans="1:11" ht="25.5">
      <c r="A7" s="26" t="s">
        <v>15</v>
      </c>
      <c r="B7" s="60" t="s">
        <v>525</v>
      </c>
      <c r="C7" s="61">
        <v>3</v>
      </c>
      <c r="D7" s="62">
        <v>2.226</v>
      </c>
      <c r="E7" s="27"/>
      <c r="F7" s="27"/>
      <c r="G7" s="63">
        <v>6.17</v>
      </c>
      <c r="H7" s="46">
        <v>0</v>
      </c>
      <c r="I7" s="46">
        <v>0</v>
      </c>
      <c r="J7" s="46">
        <v>0</v>
      </c>
      <c r="K7" s="46" t="s">
        <v>245</v>
      </c>
    </row>
    <row r="8" spans="1:11" ht="25.5">
      <c r="A8" s="26" t="s">
        <v>16</v>
      </c>
      <c r="B8" s="60" t="s">
        <v>526</v>
      </c>
      <c r="C8" s="61">
        <v>4</v>
      </c>
      <c r="D8" s="62">
        <v>2.839</v>
      </c>
      <c r="E8" s="62">
        <v>0.26400000000000001</v>
      </c>
      <c r="F8" s="27"/>
      <c r="G8" s="63">
        <v>6.17</v>
      </c>
      <c r="H8" s="46">
        <v>0</v>
      </c>
      <c r="I8" s="46">
        <v>0</v>
      </c>
      <c r="J8" s="46">
        <v>0</v>
      </c>
      <c r="K8" s="46" t="s">
        <v>245</v>
      </c>
    </row>
    <row r="9" spans="1:11" ht="25.5">
      <c r="A9" s="26" t="s">
        <v>17</v>
      </c>
      <c r="B9" s="60">
        <v>294</v>
      </c>
      <c r="C9" s="61">
        <v>4</v>
      </c>
      <c r="D9" s="62">
        <v>0.25</v>
      </c>
      <c r="E9" s="27"/>
      <c r="F9" s="27"/>
      <c r="G9" s="63">
        <v>0</v>
      </c>
      <c r="H9" s="46">
        <v>0</v>
      </c>
      <c r="I9" s="46">
        <v>0</v>
      </c>
      <c r="J9" s="46">
        <v>0</v>
      </c>
      <c r="K9" s="46" t="s">
        <v>245</v>
      </c>
    </row>
    <row r="10" spans="1:11">
      <c r="A10" s="26" t="s">
        <v>3</v>
      </c>
      <c r="B10" s="64">
        <v>300</v>
      </c>
      <c r="C10" s="61" t="s">
        <v>22</v>
      </c>
      <c r="D10" s="62">
        <v>2.6040000000000001</v>
      </c>
      <c r="E10" s="62">
        <v>0.184</v>
      </c>
      <c r="F10" s="27"/>
      <c r="G10" s="63">
        <v>44.69</v>
      </c>
      <c r="H10" s="46">
        <v>0</v>
      </c>
      <c r="I10" s="46">
        <v>0</v>
      </c>
      <c r="J10" s="46">
        <v>0</v>
      </c>
      <c r="K10" s="46" t="s">
        <v>245</v>
      </c>
    </row>
    <row r="11" spans="1:11">
      <c r="A11" s="26" t="s">
        <v>18</v>
      </c>
      <c r="B11" s="60">
        <v>344</v>
      </c>
      <c r="C11" s="61" t="s">
        <v>22</v>
      </c>
      <c r="D11" s="62">
        <v>1.758</v>
      </c>
      <c r="E11" s="62">
        <v>0.124</v>
      </c>
      <c r="F11" s="27"/>
      <c r="G11" s="63">
        <v>3.65</v>
      </c>
      <c r="H11" s="46">
        <v>0</v>
      </c>
      <c r="I11" s="46">
        <v>0</v>
      </c>
      <c r="J11" s="46">
        <v>0</v>
      </c>
      <c r="K11" s="46" t="s">
        <v>245</v>
      </c>
    </row>
    <row r="12" spans="1:11">
      <c r="A12" s="26" t="s">
        <v>19</v>
      </c>
      <c r="B12" s="60">
        <v>300</v>
      </c>
      <c r="C12" s="61">
        <v>0</v>
      </c>
      <c r="D12" s="62">
        <v>13.795999999999999</v>
      </c>
      <c r="E12" s="62">
        <v>0.97199999999999998</v>
      </c>
      <c r="F12" s="62">
        <v>0.14399999999999999</v>
      </c>
      <c r="G12" s="63">
        <v>9.41</v>
      </c>
      <c r="H12" s="63">
        <v>2.4500000000000002</v>
      </c>
      <c r="I12" s="65">
        <v>0.443</v>
      </c>
      <c r="J12" s="63">
        <v>2.4500000000000002</v>
      </c>
      <c r="K12" s="63" t="s">
        <v>245</v>
      </c>
    </row>
    <row r="13" spans="1:11">
      <c r="A13" s="26" t="s">
        <v>20</v>
      </c>
      <c r="B13" s="60">
        <v>344</v>
      </c>
      <c r="C13" s="61">
        <v>0</v>
      </c>
      <c r="D13" s="62">
        <v>13.778</v>
      </c>
      <c r="E13" s="62">
        <v>0.93400000000000005</v>
      </c>
      <c r="F13" s="62">
        <v>0.14099999999999999</v>
      </c>
      <c r="G13" s="63">
        <v>6.8</v>
      </c>
      <c r="H13" s="63">
        <v>2.93</v>
      </c>
      <c r="I13" s="65">
        <v>0.38600000000000001</v>
      </c>
      <c r="J13" s="63">
        <v>2.93</v>
      </c>
      <c r="K13" s="63" t="s">
        <v>245</v>
      </c>
    </row>
    <row r="14" spans="1:11">
      <c r="A14" s="26" t="s">
        <v>21</v>
      </c>
      <c r="B14" s="60">
        <v>400</v>
      </c>
      <c r="C14" s="61">
        <v>0</v>
      </c>
      <c r="D14" s="62">
        <v>10.169</v>
      </c>
      <c r="E14" s="62">
        <v>0.66200000000000003</v>
      </c>
      <c r="F14" s="62">
        <v>9.8000000000000004E-2</v>
      </c>
      <c r="G14" s="63">
        <v>75.819999999999993</v>
      </c>
      <c r="H14" s="63">
        <v>2.95</v>
      </c>
      <c r="I14" s="65">
        <v>0.29899999999999999</v>
      </c>
      <c r="J14" s="63">
        <v>2.95</v>
      </c>
      <c r="K14" s="63" t="s">
        <v>245</v>
      </c>
    </row>
    <row r="15" spans="1:11">
      <c r="A15" s="26" t="s">
        <v>4</v>
      </c>
      <c r="B15" s="60">
        <v>701</v>
      </c>
      <c r="C15" s="61" t="s">
        <v>23</v>
      </c>
      <c r="D15" s="62">
        <v>3.5609999999999999</v>
      </c>
      <c r="E15" s="27"/>
      <c r="F15" s="27"/>
      <c r="G15" s="46">
        <v>0</v>
      </c>
      <c r="H15" s="46">
        <v>0</v>
      </c>
      <c r="I15" s="46">
        <v>0</v>
      </c>
      <c r="J15" s="46">
        <v>0</v>
      </c>
      <c r="K15" s="46" t="s">
        <v>245</v>
      </c>
    </row>
    <row r="16" spans="1:11">
      <c r="A16" s="26" t="s">
        <v>5</v>
      </c>
      <c r="B16" s="60">
        <v>700</v>
      </c>
      <c r="C16" s="61">
        <v>0</v>
      </c>
      <c r="D16" s="62">
        <v>30.902999999999999</v>
      </c>
      <c r="E16" s="62">
        <v>2.9140000000000001</v>
      </c>
      <c r="F16" s="62">
        <v>1.028</v>
      </c>
      <c r="G16" s="46">
        <v>0</v>
      </c>
      <c r="H16" s="46">
        <v>0</v>
      </c>
      <c r="I16" s="46">
        <v>0</v>
      </c>
      <c r="J16" s="46">
        <v>0</v>
      </c>
      <c r="K16" s="46" t="s">
        <v>245</v>
      </c>
    </row>
    <row r="17" spans="1:11">
      <c r="A17" s="26" t="s">
        <v>6</v>
      </c>
      <c r="B17" s="60">
        <v>697</v>
      </c>
      <c r="C17" s="61">
        <v>8</v>
      </c>
      <c r="D17" s="62">
        <v>-0.7</v>
      </c>
      <c r="E17" s="27"/>
      <c r="F17" s="27"/>
      <c r="G17" s="46">
        <v>0</v>
      </c>
      <c r="H17" s="46">
        <v>0</v>
      </c>
      <c r="I17" s="46">
        <v>0</v>
      </c>
      <c r="J17" s="46">
        <v>0</v>
      </c>
      <c r="K17" s="46" t="s">
        <v>245</v>
      </c>
    </row>
    <row r="18" spans="1:11">
      <c r="A18" s="26" t="s">
        <v>13</v>
      </c>
      <c r="B18" s="60">
        <v>717</v>
      </c>
      <c r="C18" s="61">
        <v>8</v>
      </c>
      <c r="D18" s="62">
        <v>-0.64300000000000002</v>
      </c>
      <c r="E18" s="27"/>
      <c r="F18" s="27"/>
      <c r="G18" s="46">
        <v>0</v>
      </c>
      <c r="H18" s="46">
        <v>0</v>
      </c>
      <c r="I18" s="46">
        <v>0</v>
      </c>
      <c r="J18" s="46">
        <v>0</v>
      </c>
      <c r="K18" s="46" t="s">
        <v>245</v>
      </c>
    </row>
    <row r="19" spans="1:11">
      <c r="A19" s="26" t="s">
        <v>7</v>
      </c>
      <c r="B19" s="60">
        <v>697</v>
      </c>
      <c r="C19" s="61">
        <v>0</v>
      </c>
      <c r="D19" s="62">
        <v>-0.7</v>
      </c>
      <c r="E19" s="27"/>
      <c r="F19" s="27"/>
      <c r="G19" s="46">
        <v>0</v>
      </c>
      <c r="H19" s="46">
        <v>0</v>
      </c>
      <c r="I19" s="65">
        <v>0.23100000000000001</v>
      </c>
      <c r="J19" s="46">
        <v>0</v>
      </c>
      <c r="K19" s="46" t="s">
        <v>245</v>
      </c>
    </row>
    <row r="20" spans="1:11">
      <c r="A20" s="26" t="s">
        <v>8</v>
      </c>
      <c r="B20" s="60">
        <v>603</v>
      </c>
      <c r="C20" s="61">
        <v>0</v>
      </c>
      <c r="D20" s="62">
        <v>-5.57</v>
      </c>
      <c r="E20" s="62">
        <v>-0.55000000000000004</v>
      </c>
      <c r="F20" s="62">
        <v>-0.10299999999999999</v>
      </c>
      <c r="G20" s="46">
        <v>0</v>
      </c>
      <c r="H20" s="46">
        <v>0</v>
      </c>
      <c r="I20" s="65">
        <v>0.23100000000000001</v>
      </c>
      <c r="J20" s="46">
        <v>0</v>
      </c>
      <c r="K20" s="46" t="s">
        <v>245</v>
      </c>
    </row>
    <row r="21" spans="1:11">
      <c r="A21" s="26" t="s">
        <v>9</v>
      </c>
      <c r="B21" s="60">
        <v>602</v>
      </c>
      <c r="C21" s="61">
        <v>0</v>
      </c>
      <c r="D21" s="62">
        <v>-0.64300000000000002</v>
      </c>
      <c r="E21" s="27"/>
      <c r="F21" s="27"/>
      <c r="G21" s="46">
        <v>0</v>
      </c>
      <c r="H21" s="46">
        <v>0</v>
      </c>
      <c r="I21" s="65">
        <v>0.20200000000000001</v>
      </c>
      <c r="J21" s="46">
        <v>0</v>
      </c>
      <c r="K21" s="46" t="s">
        <v>245</v>
      </c>
    </row>
    <row r="22" spans="1:11">
      <c r="A22" s="26" t="s">
        <v>10</v>
      </c>
      <c r="B22" s="60">
        <v>604</v>
      </c>
      <c r="C22" s="61">
        <v>0</v>
      </c>
      <c r="D22" s="62">
        <v>-5.0990000000000002</v>
      </c>
      <c r="E22" s="62">
        <v>-0.505</v>
      </c>
      <c r="F22" s="62">
        <v>-9.7000000000000003E-2</v>
      </c>
      <c r="G22" s="46">
        <v>0</v>
      </c>
      <c r="H22" s="46">
        <v>0</v>
      </c>
      <c r="I22" s="65">
        <v>0.20200000000000001</v>
      </c>
      <c r="J22" s="46">
        <v>0</v>
      </c>
      <c r="K22" s="46" t="s">
        <v>245</v>
      </c>
    </row>
    <row r="23" spans="1:11">
      <c r="A23" s="26" t="s">
        <v>11</v>
      </c>
      <c r="B23" s="60">
        <v>698</v>
      </c>
      <c r="C23" s="61">
        <v>0</v>
      </c>
      <c r="D23" s="62">
        <v>-0.42499999999999999</v>
      </c>
      <c r="E23" s="27"/>
      <c r="F23" s="27"/>
      <c r="G23" s="63">
        <v>32.590000000000003</v>
      </c>
      <c r="H23" s="46">
        <v>0</v>
      </c>
      <c r="I23" s="65">
        <v>0.16200000000000001</v>
      </c>
      <c r="J23" s="46">
        <v>0</v>
      </c>
      <c r="K23" s="46" t="s">
        <v>245</v>
      </c>
    </row>
    <row r="24" spans="1:11">
      <c r="A24" s="26" t="s">
        <v>12</v>
      </c>
      <c r="B24" s="60">
        <v>606</v>
      </c>
      <c r="C24" s="61">
        <v>0</v>
      </c>
      <c r="D24" s="62">
        <v>-3.3039999999999998</v>
      </c>
      <c r="E24" s="62">
        <v>-0.33400000000000002</v>
      </c>
      <c r="F24" s="62">
        <v>-7.2999999999999995E-2</v>
      </c>
      <c r="G24" s="63">
        <v>32.590000000000003</v>
      </c>
      <c r="H24" s="46">
        <v>0</v>
      </c>
      <c r="I24" s="65">
        <v>0.16200000000000001</v>
      </c>
      <c r="J24" s="46">
        <v>0</v>
      </c>
      <c r="K24" s="46" t="s">
        <v>245</v>
      </c>
    </row>
  </sheetData>
  <mergeCells count="1">
    <mergeCell ref="A2:K2"/>
  </mergeCells>
  <phoneticPr fontId="2" type="noConversion"/>
  <hyperlinks>
    <hyperlink ref="A1" location="Overview!A1" display="Back to Overview"/>
  </hyperlinks>
  <pageMargins left="0.39370078740157483" right="0.35433070866141736" top="0.86614173228346458" bottom="0.74803149606299213" header="0.43307086614173229" footer="0.51181102362204722"/>
  <pageSetup paperSize="9" scale="68" fitToHeight="0" orientation="portrait" r:id="rId1"/>
  <headerFooter scaleWithDoc="0">
    <oddHeader>&amp;L&amp;"Arial,Bold"
Annex 1&amp;"Arial,Regular" - Schedule of Charges for use of the Distribution System by LV and HV Designated Properties</oddHeader>
    <oddFooter>&amp;C&amp;P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K104"/>
  <sheetViews>
    <sheetView topLeftCell="A62" zoomScale="80" zoomScaleNormal="80" zoomScaleSheetLayoutView="100" workbookViewId="0">
      <selection activeCell="F70" sqref="F70:F104"/>
    </sheetView>
  </sheetViews>
  <sheetFormatPr defaultRowHeight="27.75" customHeight="1"/>
  <cols>
    <col min="1" max="1" width="12.140625" style="2" customWidth="1"/>
    <col min="2" max="2" width="33.85546875" style="3" bestFit="1" customWidth="1"/>
    <col min="3" max="3" width="17.28515625" style="72" bestFit="1" customWidth="1"/>
    <col min="4" max="4" width="16.28515625" style="3" bestFit="1" customWidth="1"/>
    <col min="5" max="5" width="18.7109375" style="3" customWidth="1"/>
    <col min="6" max="6" width="18" style="3" bestFit="1" customWidth="1"/>
    <col min="7" max="7" width="27" style="54" customWidth="1"/>
    <col min="8" max="8" width="14.85546875" style="4" customWidth="1"/>
    <col min="9" max="9" width="15.5703125" style="4" customWidth="1"/>
    <col min="10" max="15" width="15.5703125" style="2" customWidth="1"/>
    <col min="16" max="16384" width="9.140625" style="2"/>
  </cols>
  <sheetData>
    <row r="1" spans="1:11" ht="27.75" customHeight="1">
      <c r="A1" s="19" t="s">
        <v>116</v>
      </c>
      <c r="C1" s="70"/>
    </row>
    <row r="2" spans="1:11" s="11" customFormat="1" ht="39.75" customHeight="1">
      <c r="A2" s="100" t="str">
        <f>Overview!B4&amp; " - Effective from "&amp;Overview!D4&amp;" - "&amp;Overview!E4&amp;" EDCM Import Charges"</f>
        <v>Western Power Distribution (South Wales) plc - Effective from April 2012 -  EDCM Import Charges</v>
      </c>
      <c r="B2" s="100"/>
      <c r="C2" s="100"/>
      <c r="D2" s="100"/>
      <c r="E2" s="100"/>
      <c r="F2" s="100"/>
      <c r="G2" s="100"/>
      <c r="H2" s="4"/>
      <c r="I2" s="2"/>
      <c r="J2" s="2"/>
      <c r="K2" s="4"/>
    </row>
    <row r="3" spans="1:11" ht="74.25" customHeight="1">
      <c r="A3" s="24" t="s">
        <v>237</v>
      </c>
      <c r="B3" s="24" t="s">
        <v>238</v>
      </c>
      <c r="C3" s="71" t="s">
        <v>64</v>
      </c>
      <c r="D3" s="24" t="s">
        <v>239</v>
      </c>
      <c r="E3" s="24" t="s">
        <v>65</v>
      </c>
      <c r="F3" s="24" t="s">
        <v>66</v>
      </c>
      <c r="G3" s="55" t="s">
        <v>68</v>
      </c>
    </row>
    <row r="4" spans="1:11" ht="12.75">
      <c r="A4" s="76" t="s">
        <v>299</v>
      </c>
      <c r="B4" s="78" t="s">
        <v>520</v>
      </c>
      <c r="C4" s="79">
        <v>1.7669999999999999</v>
      </c>
      <c r="D4" s="80">
        <v>13.24</v>
      </c>
      <c r="E4" s="80">
        <v>2.98</v>
      </c>
      <c r="F4" s="80">
        <v>2.98</v>
      </c>
      <c r="G4" s="56">
        <v>2100040067486</v>
      </c>
    </row>
    <row r="5" spans="1:11" ht="12.75">
      <c r="A5" s="47" t="s">
        <v>324</v>
      </c>
      <c r="B5" s="81" t="s">
        <v>325</v>
      </c>
      <c r="C5" s="79">
        <v>0.36599999999999999</v>
      </c>
      <c r="D5" s="80">
        <v>18.61</v>
      </c>
      <c r="E5" s="80">
        <v>3.19</v>
      </c>
      <c r="F5" s="80">
        <v>3.19</v>
      </c>
      <c r="G5" s="56" t="s">
        <v>245</v>
      </c>
    </row>
    <row r="6" spans="1:11" ht="12.75">
      <c r="A6" s="47">
        <v>0</v>
      </c>
      <c r="B6" s="81" t="s">
        <v>290</v>
      </c>
      <c r="C6" s="79">
        <v>0.13800000000000001</v>
      </c>
      <c r="D6" s="80">
        <v>0</v>
      </c>
      <c r="E6" s="80">
        <v>14.16</v>
      </c>
      <c r="F6" s="80">
        <v>14.16</v>
      </c>
      <c r="G6" s="75" t="s">
        <v>245</v>
      </c>
    </row>
    <row r="7" spans="1:11" ht="12.75">
      <c r="A7" s="47">
        <v>513</v>
      </c>
      <c r="B7" s="81" t="s">
        <v>258</v>
      </c>
      <c r="C7" s="79">
        <v>0.01</v>
      </c>
      <c r="D7" s="80">
        <v>0</v>
      </c>
      <c r="E7" s="80">
        <v>2.72</v>
      </c>
      <c r="F7" s="80">
        <v>2.72</v>
      </c>
      <c r="G7" s="56">
        <v>2199989616995</v>
      </c>
    </row>
    <row r="8" spans="1:11" ht="12.75">
      <c r="A8" s="47" t="s">
        <v>344</v>
      </c>
      <c r="B8" s="81" t="s">
        <v>345</v>
      </c>
      <c r="C8" s="79">
        <v>4.9000000000000002E-2</v>
      </c>
      <c r="D8" s="80">
        <v>2.41</v>
      </c>
      <c r="E8" s="80">
        <v>2.67</v>
      </c>
      <c r="F8" s="80">
        <v>2.67</v>
      </c>
      <c r="G8" s="56" t="s">
        <v>521</v>
      </c>
    </row>
    <row r="9" spans="1:11" ht="12.75">
      <c r="A9" s="47" t="s">
        <v>332</v>
      </c>
      <c r="B9" s="81" t="s">
        <v>333</v>
      </c>
      <c r="C9" s="79">
        <v>0.85599999999999998</v>
      </c>
      <c r="D9" s="80">
        <v>1.79</v>
      </c>
      <c r="E9" s="80">
        <v>2.87</v>
      </c>
      <c r="F9" s="80">
        <v>2.87</v>
      </c>
      <c r="G9" s="56">
        <v>2100040126342</v>
      </c>
    </row>
    <row r="10" spans="1:11" ht="12.75">
      <c r="A10" s="47" t="s">
        <v>295</v>
      </c>
      <c r="B10" s="81" t="s">
        <v>296</v>
      </c>
      <c r="C10" s="79">
        <v>5.0000000000000001E-3</v>
      </c>
      <c r="D10" s="80">
        <v>4.99</v>
      </c>
      <c r="E10" s="80">
        <v>2.92</v>
      </c>
      <c r="F10" s="80">
        <v>2.92</v>
      </c>
      <c r="G10" s="56">
        <v>2100040495610</v>
      </c>
    </row>
    <row r="11" spans="1:11" ht="12.75">
      <c r="A11" s="47" t="s">
        <v>328</v>
      </c>
      <c r="B11" s="81" t="s">
        <v>329</v>
      </c>
      <c r="C11" s="79">
        <v>0.14399999999999999</v>
      </c>
      <c r="D11" s="80">
        <v>436.96</v>
      </c>
      <c r="E11" s="80">
        <v>2.76</v>
      </c>
      <c r="F11" s="80">
        <v>2.76</v>
      </c>
      <c r="G11" s="56">
        <v>2100040878007</v>
      </c>
    </row>
    <row r="12" spans="1:11" ht="51">
      <c r="A12" s="47">
        <v>511</v>
      </c>
      <c r="B12" s="81" t="s">
        <v>252</v>
      </c>
      <c r="C12" s="79">
        <v>0</v>
      </c>
      <c r="D12" s="80">
        <v>1428.28</v>
      </c>
      <c r="E12" s="80">
        <v>4.12</v>
      </c>
      <c r="F12" s="80">
        <v>4.12</v>
      </c>
      <c r="G12" s="56" t="s">
        <v>253</v>
      </c>
    </row>
    <row r="13" spans="1:11" ht="38.25">
      <c r="A13" s="47">
        <v>533</v>
      </c>
      <c r="B13" s="81" t="s">
        <v>269</v>
      </c>
      <c r="C13" s="79">
        <v>7.2999999999999995E-2</v>
      </c>
      <c r="D13" s="80">
        <v>101.35</v>
      </c>
      <c r="E13" s="80">
        <v>4.32</v>
      </c>
      <c r="F13" s="80">
        <v>4.32</v>
      </c>
      <c r="G13" s="56" t="s">
        <v>270</v>
      </c>
    </row>
    <row r="14" spans="1:11" ht="12.75">
      <c r="A14" s="47" t="s">
        <v>326</v>
      </c>
      <c r="B14" s="81" t="s">
        <v>327</v>
      </c>
      <c r="C14" s="79">
        <v>0.19600000000000001</v>
      </c>
      <c r="D14" s="80">
        <v>6.37</v>
      </c>
      <c r="E14" s="80">
        <v>2.0099999999999998</v>
      </c>
      <c r="F14" s="80">
        <v>2.0099999999999998</v>
      </c>
      <c r="G14" s="56" t="s">
        <v>245</v>
      </c>
    </row>
    <row r="15" spans="1:11" ht="12.75">
      <c r="A15" s="47" t="s">
        <v>297</v>
      </c>
      <c r="B15" s="81" t="s">
        <v>298</v>
      </c>
      <c r="C15" s="79">
        <v>2.5019999999999998</v>
      </c>
      <c r="D15" s="80">
        <v>27.41</v>
      </c>
      <c r="E15" s="80">
        <v>6.88</v>
      </c>
      <c r="F15" s="80">
        <v>6.88</v>
      </c>
      <c r="G15" s="56">
        <v>2199989639264</v>
      </c>
    </row>
    <row r="16" spans="1:11" ht="12.75">
      <c r="A16" s="47" t="s">
        <v>314</v>
      </c>
      <c r="B16" s="81" t="s">
        <v>315</v>
      </c>
      <c r="C16" s="79">
        <v>1.492</v>
      </c>
      <c r="D16" s="80">
        <v>0</v>
      </c>
      <c r="E16" s="80">
        <v>7.61</v>
      </c>
      <c r="F16" s="80">
        <v>7.61</v>
      </c>
      <c r="G16" s="56">
        <v>2189999997503</v>
      </c>
    </row>
    <row r="17" spans="1:7" s="2" customFormat="1" ht="12.75">
      <c r="A17" s="47">
        <v>520</v>
      </c>
      <c r="B17" s="81" t="s">
        <v>256</v>
      </c>
      <c r="C17" s="79">
        <v>9.2999999999999999E-2</v>
      </c>
      <c r="D17" s="80">
        <v>2478.3200000000002</v>
      </c>
      <c r="E17" s="80">
        <v>4.1900000000000004</v>
      </c>
      <c r="F17" s="80">
        <v>4.1900000000000004</v>
      </c>
      <c r="G17" s="56">
        <v>2189999999937</v>
      </c>
    </row>
    <row r="18" spans="1:7" s="2" customFormat="1" ht="12.75">
      <c r="A18" s="47">
        <v>514</v>
      </c>
      <c r="B18" s="81" t="s">
        <v>255</v>
      </c>
      <c r="C18" s="79">
        <v>0.40500000000000003</v>
      </c>
      <c r="D18" s="80">
        <v>4120.95</v>
      </c>
      <c r="E18" s="80">
        <v>4.96</v>
      </c>
      <c r="F18" s="80">
        <v>4.96</v>
      </c>
      <c r="G18" s="56">
        <v>2189999999928</v>
      </c>
    </row>
    <row r="19" spans="1:7" s="2" customFormat="1" ht="12.75">
      <c r="A19" s="47" t="s">
        <v>322</v>
      </c>
      <c r="B19" s="81" t="s">
        <v>323</v>
      </c>
      <c r="C19" s="79">
        <v>0</v>
      </c>
      <c r="D19" s="80">
        <v>0</v>
      </c>
      <c r="E19" s="80">
        <v>3.87</v>
      </c>
      <c r="F19" s="80">
        <v>3.87</v>
      </c>
      <c r="G19" s="75" t="s">
        <v>245</v>
      </c>
    </row>
    <row r="20" spans="1:7" s="2" customFormat="1" ht="12.75">
      <c r="A20" s="47">
        <v>517</v>
      </c>
      <c r="B20" s="81" t="s">
        <v>264</v>
      </c>
      <c r="C20" s="79">
        <v>0</v>
      </c>
      <c r="D20" s="80">
        <v>30761.07</v>
      </c>
      <c r="E20" s="80">
        <v>2.5</v>
      </c>
      <c r="F20" s="80">
        <v>2.5</v>
      </c>
      <c r="G20" s="56">
        <v>2189999998678</v>
      </c>
    </row>
    <row r="21" spans="1:7" s="2" customFormat="1" ht="12.75">
      <c r="A21" s="47">
        <v>501</v>
      </c>
      <c r="B21" s="78" t="s">
        <v>248</v>
      </c>
      <c r="C21" s="79">
        <v>0</v>
      </c>
      <c r="D21" s="80">
        <v>0</v>
      </c>
      <c r="E21" s="80">
        <v>1.81</v>
      </c>
      <c r="F21" s="80">
        <v>1.81</v>
      </c>
      <c r="G21" s="56">
        <v>2189999997595</v>
      </c>
    </row>
    <row r="22" spans="1:7" s="2" customFormat="1" ht="12.75">
      <c r="A22" s="47">
        <v>501</v>
      </c>
      <c r="B22" s="78" t="s">
        <v>249</v>
      </c>
      <c r="C22" s="79">
        <v>0</v>
      </c>
      <c r="D22" s="80">
        <v>2179.5700000000002</v>
      </c>
      <c r="E22" s="80">
        <v>2.59</v>
      </c>
      <c r="F22" s="80">
        <v>2.59</v>
      </c>
      <c r="G22" s="56">
        <v>2189999997600</v>
      </c>
    </row>
    <row r="23" spans="1:7" s="2" customFormat="1" ht="38.25">
      <c r="A23" s="47">
        <v>505</v>
      </c>
      <c r="B23" s="81" t="s">
        <v>281</v>
      </c>
      <c r="C23" s="79">
        <v>5.2999999999999999E-2</v>
      </c>
      <c r="D23" s="80">
        <v>1663.24</v>
      </c>
      <c r="E23" s="80">
        <v>4.95</v>
      </c>
      <c r="F23" s="80">
        <v>4.95</v>
      </c>
      <c r="G23" s="56" t="s">
        <v>282</v>
      </c>
    </row>
    <row r="24" spans="1:7" s="2" customFormat="1" ht="130.5" customHeight="1">
      <c r="A24" s="47">
        <v>504</v>
      </c>
      <c r="B24" s="81" t="s">
        <v>279</v>
      </c>
      <c r="C24" s="79">
        <v>0.58399999999999996</v>
      </c>
      <c r="D24" s="80">
        <v>0</v>
      </c>
      <c r="E24" s="80">
        <v>5.61</v>
      </c>
      <c r="F24" s="80">
        <v>5.61</v>
      </c>
      <c r="G24" s="56" t="s">
        <v>280</v>
      </c>
    </row>
    <row r="25" spans="1:7" s="2" customFormat="1" ht="12.75">
      <c r="A25" s="47" t="s">
        <v>300</v>
      </c>
      <c r="B25" s="81" t="s">
        <v>301</v>
      </c>
      <c r="C25" s="79">
        <v>9.6000000000000002E-2</v>
      </c>
      <c r="D25" s="80">
        <v>112.91</v>
      </c>
      <c r="E25" s="80">
        <v>3.02</v>
      </c>
      <c r="F25" s="80">
        <v>3.02</v>
      </c>
      <c r="G25" s="56">
        <v>2100040067538</v>
      </c>
    </row>
    <row r="26" spans="1:7" s="2" customFormat="1" ht="12.75">
      <c r="A26" s="47">
        <v>532</v>
      </c>
      <c r="B26" s="81" t="s">
        <v>278</v>
      </c>
      <c r="C26" s="79">
        <v>0.55200000000000005</v>
      </c>
      <c r="D26" s="80">
        <v>0</v>
      </c>
      <c r="E26" s="80">
        <v>5.04</v>
      </c>
      <c r="F26" s="80">
        <v>5.04</v>
      </c>
      <c r="G26" s="56">
        <v>2199989640232</v>
      </c>
    </row>
    <row r="27" spans="1:7" s="2" customFormat="1" ht="12.75">
      <c r="A27" s="47">
        <v>538</v>
      </c>
      <c r="B27" s="81" t="s">
        <v>277</v>
      </c>
      <c r="C27" s="79">
        <v>0.19900000000000001</v>
      </c>
      <c r="D27" s="80">
        <v>128.37</v>
      </c>
      <c r="E27" s="80">
        <v>6.71</v>
      </c>
      <c r="F27" s="80">
        <v>6.71</v>
      </c>
      <c r="G27" s="56">
        <v>2198765295402</v>
      </c>
    </row>
    <row r="28" spans="1:7" s="2" customFormat="1" ht="25.5">
      <c r="A28" s="47">
        <v>536</v>
      </c>
      <c r="B28" s="81" t="s">
        <v>275</v>
      </c>
      <c r="C28" s="79">
        <v>0</v>
      </c>
      <c r="D28" s="80">
        <v>76.64</v>
      </c>
      <c r="E28" s="80">
        <v>5.46</v>
      </c>
      <c r="F28" s="80">
        <v>5.46</v>
      </c>
      <c r="G28" s="56" t="s">
        <v>276</v>
      </c>
    </row>
    <row r="29" spans="1:7" s="2" customFormat="1" ht="12.75">
      <c r="A29" s="47" t="s">
        <v>302</v>
      </c>
      <c r="B29" s="81" t="s">
        <v>303</v>
      </c>
      <c r="C29" s="79">
        <v>0.56899999999999995</v>
      </c>
      <c r="D29" s="80">
        <v>2.6</v>
      </c>
      <c r="E29" s="80">
        <v>3.24</v>
      </c>
      <c r="F29" s="80">
        <v>3.24</v>
      </c>
      <c r="G29" s="56">
        <v>2199989635669</v>
      </c>
    </row>
    <row r="30" spans="1:7" s="2" customFormat="1" ht="38.25">
      <c r="A30" s="47">
        <v>545</v>
      </c>
      <c r="B30" s="81" t="s">
        <v>288</v>
      </c>
      <c r="C30" s="79">
        <v>0</v>
      </c>
      <c r="D30" s="80">
        <v>2889.84</v>
      </c>
      <c r="E30" s="80">
        <v>1.87</v>
      </c>
      <c r="F30" s="80">
        <v>1.87</v>
      </c>
      <c r="G30" s="56" t="s">
        <v>289</v>
      </c>
    </row>
    <row r="31" spans="1:7" s="2" customFormat="1" ht="12.75">
      <c r="A31" s="47" t="s">
        <v>334</v>
      </c>
      <c r="B31" s="78" t="s">
        <v>508</v>
      </c>
      <c r="C31" s="79">
        <v>0.17599999999999999</v>
      </c>
      <c r="D31" s="80">
        <v>15.18</v>
      </c>
      <c r="E31" s="80">
        <v>2.5499999999999998</v>
      </c>
      <c r="F31" s="80">
        <v>2.5499999999999998</v>
      </c>
      <c r="G31" s="56" t="s">
        <v>335</v>
      </c>
    </row>
    <row r="32" spans="1:7" s="2" customFormat="1" ht="12.75">
      <c r="A32" s="47" t="s">
        <v>336</v>
      </c>
      <c r="B32" s="78" t="s">
        <v>337</v>
      </c>
      <c r="C32" s="79">
        <v>0</v>
      </c>
      <c r="D32" s="80">
        <v>21.65</v>
      </c>
      <c r="E32" s="80">
        <v>2.2999999999999998</v>
      </c>
      <c r="F32" s="80">
        <v>2.2999999999999998</v>
      </c>
      <c r="G32" s="56"/>
    </row>
    <row r="33" spans="1:7" s="2" customFormat="1" ht="12.75">
      <c r="A33" s="47">
        <v>512</v>
      </c>
      <c r="B33" s="81" t="s">
        <v>272</v>
      </c>
      <c r="C33" s="79">
        <v>0</v>
      </c>
      <c r="D33" s="80">
        <v>1683.08</v>
      </c>
      <c r="E33" s="80">
        <v>7.14</v>
      </c>
      <c r="F33" s="80">
        <v>7.14</v>
      </c>
      <c r="G33" s="56">
        <v>2199989610024</v>
      </c>
    </row>
    <row r="34" spans="1:7" s="2" customFormat="1" ht="38.25">
      <c r="A34" s="47" t="s">
        <v>316</v>
      </c>
      <c r="B34" s="81" t="s">
        <v>317</v>
      </c>
      <c r="C34" s="79">
        <v>3.9580000000000002</v>
      </c>
      <c r="D34" s="80">
        <v>128.37</v>
      </c>
      <c r="E34" s="80">
        <v>11.45</v>
      </c>
      <c r="F34" s="80">
        <v>11.45</v>
      </c>
      <c r="G34" s="56" t="s">
        <v>318</v>
      </c>
    </row>
    <row r="35" spans="1:7" s="2" customFormat="1" ht="51">
      <c r="A35" s="47">
        <v>529</v>
      </c>
      <c r="B35" s="81" t="s">
        <v>267</v>
      </c>
      <c r="C35" s="79">
        <v>0</v>
      </c>
      <c r="D35" s="80">
        <v>485.43</v>
      </c>
      <c r="E35" s="80">
        <v>5.15</v>
      </c>
      <c r="F35" s="80">
        <v>5.15</v>
      </c>
      <c r="G35" s="56" t="s">
        <v>268</v>
      </c>
    </row>
    <row r="36" spans="1:7" s="2" customFormat="1" ht="25.5">
      <c r="A36" s="47">
        <v>518</v>
      </c>
      <c r="B36" s="81" t="s">
        <v>259</v>
      </c>
      <c r="C36" s="79">
        <v>0.13100000000000001</v>
      </c>
      <c r="D36" s="80">
        <v>43.73</v>
      </c>
      <c r="E36" s="80">
        <v>4.99</v>
      </c>
      <c r="F36" s="80">
        <v>4.99</v>
      </c>
      <c r="G36" s="56" t="s">
        <v>260</v>
      </c>
    </row>
    <row r="37" spans="1:7" s="2" customFormat="1" ht="12.75">
      <c r="A37" s="47">
        <v>522</v>
      </c>
      <c r="B37" s="81" t="s">
        <v>254</v>
      </c>
      <c r="C37" s="79">
        <v>0</v>
      </c>
      <c r="D37" s="80">
        <v>514.33000000000004</v>
      </c>
      <c r="E37" s="80">
        <v>4.6399999999999997</v>
      </c>
      <c r="F37" s="80">
        <v>4.6399999999999997</v>
      </c>
      <c r="G37" s="56">
        <v>2199989628537</v>
      </c>
    </row>
    <row r="38" spans="1:7" s="2" customFormat="1" ht="12.75">
      <c r="A38" s="47" t="s">
        <v>304</v>
      </c>
      <c r="B38" s="81" t="s">
        <v>305</v>
      </c>
      <c r="C38" s="79">
        <v>0.63200000000000001</v>
      </c>
      <c r="D38" s="80">
        <v>287.13</v>
      </c>
      <c r="E38" s="80">
        <v>2.14</v>
      </c>
      <c r="F38" s="80">
        <v>2.14</v>
      </c>
      <c r="G38" s="56">
        <v>2199989614809</v>
      </c>
    </row>
    <row r="39" spans="1:7" s="2" customFormat="1" ht="12.75">
      <c r="A39" s="47" t="s">
        <v>346</v>
      </c>
      <c r="B39" s="81" t="s">
        <v>347</v>
      </c>
      <c r="C39" s="79">
        <v>0.129</v>
      </c>
      <c r="D39" s="80">
        <v>2.25</v>
      </c>
      <c r="E39" s="80">
        <v>2.29</v>
      </c>
      <c r="F39" s="80">
        <v>2.29</v>
      </c>
      <c r="G39" s="56"/>
    </row>
    <row r="40" spans="1:7" s="2" customFormat="1" ht="12.75">
      <c r="A40" s="47" t="s">
        <v>338</v>
      </c>
      <c r="B40" s="78" t="s">
        <v>339</v>
      </c>
      <c r="C40" s="79">
        <v>0</v>
      </c>
      <c r="D40" s="80">
        <v>9.27</v>
      </c>
      <c r="E40" s="80">
        <v>2.52</v>
      </c>
      <c r="F40" s="80">
        <v>2.52</v>
      </c>
      <c r="G40" s="56" t="s">
        <v>340</v>
      </c>
    </row>
    <row r="41" spans="1:7" s="2" customFormat="1" ht="12.75">
      <c r="A41" s="47">
        <v>519</v>
      </c>
      <c r="B41" s="81" t="s">
        <v>283</v>
      </c>
      <c r="C41" s="79">
        <v>4.9249999999999998</v>
      </c>
      <c r="D41" s="80">
        <v>42.79</v>
      </c>
      <c r="E41" s="80">
        <v>3.17</v>
      </c>
      <c r="F41" s="80">
        <v>3.17</v>
      </c>
      <c r="G41" s="56">
        <v>2199989611204</v>
      </c>
    </row>
    <row r="42" spans="1:7" s="2" customFormat="1" ht="12.75">
      <c r="A42" s="47" t="s">
        <v>306</v>
      </c>
      <c r="B42" s="81" t="s">
        <v>307</v>
      </c>
      <c r="C42" s="79">
        <v>1.681</v>
      </c>
      <c r="D42" s="80">
        <v>207.42</v>
      </c>
      <c r="E42" s="80">
        <v>2.09</v>
      </c>
      <c r="F42" s="80">
        <v>2.09</v>
      </c>
      <c r="G42" s="56">
        <v>2100040719992</v>
      </c>
    </row>
    <row r="43" spans="1:7" s="2" customFormat="1" ht="25.5">
      <c r="A43" s="47">
        <v>541</v>
      </c>
      <c r="B43" s="81" t="s">
        <v>286</v>
      </c>
      <c r="C43" s="79">
        <v>4.9249999999999998</v>
      </c>
      <c r="D43" s="80">
        <v>36.31</v>
      </c>
      <c r="E43" s="80">
        <v>2.57</v>
      </c>
      <c r="F43" s="80">
        <v>2.57</v>
      </c>
      <c r="G43" s="56" t="s">
        <v>287</v>
      </c>
    </row>
    <row r="44" spans="1:7" s="2" customFormat="1" ht="12.75">
      <c r="A44" s="47">
        <v>510</v>
      </c>
      <c r="B44" s="81" t="s">
        <v>257</v>
      </c>
      <c r="C44" s="79">
        <v>0</v>
      </c>
      <c r="D44" s="80">
        <v>813.51</v>
      </c>
      <c r="E44" s="80">
        <v>1.22</v>
      </c>
      <c r="F44" s="80">
        <v>1.22</v>
      </c>
      <c r="G44" s="56">
        <v>2199989614144</v>
      </c>
    </row>
    <row r="45" spans="1:7" s="2" customFormat="1" ht="38.25">
      <c r="A45" s="47">
        <v>534</v>
      </c>
      <c r="B45" s="78" t="s">
        <v>250</v>
      </c>
      <c r="C45" s="79">
        <v>0</v>
      </c>
      <c r="D45" s="80">
        <v>242.99</v>
      </c>
      <c r="E45" s="80">
        <v>5.84</v>
      </c>
      <c r="F45" s="80">
        <v>5.84</v>
      </c>
      <c r="G45" s="56" t="s">
        <v>251</v>
      </c>
    </row>
    <row r="46" spans="1:7" s="2" customFormat="1" ht="51">
      <c r="A46" s="47">
        <v>535</v>
      </c>
      <c r="B46" s="81" t="s">
        <v>265</v>
      </c>
      <c r="C46" s="79">
        <v>0.13</v>
      </c>
      <c r="D46" s="80">
        <v>110.43</v>
      </c>
      <c r="E46" s="80">
        <v>7.97</v>
      </c>
      <c r="F46" s="80">
        <v>7.97</v>
      </c>
      <c r="G46" s="56" t="s">
        <v>266</v>
      </c>
    </row>
    <row r="47" spans="1:7" s="2" customFormat="1" ht="25.5">
      <c r="A47" s="47">
        <v>515</v>
      </c>
      <c r="B47" s="81" t="s">
        <v>273</v>
      </c>
      <c r="C47" s="79">
        <v>5.7160000000000002</v>
      </c>
      <c r="D47" s="80">
        <v>3757.81</v>
      </c>
      <c r="E47" s="80">
        <v>8.5500000000000007</v>
      </c>
      <c r="F47" s="80">
        <v>8.5500000000000007</v>
      </c>
      <c r="G47" s="56" t="s">
        <v>274</v>
      </c>
    </row>
    <row r="48" spans="1:7" s="2" customFormat="1" ht="12.75">
      <c r="A48" s="47" t="s">
        <v>341</v>
      </c>
      <c r="B48" s="78" t="s">
        <v>509</v>
      </c>
      <c r="C48" s="79">
        <v>0.14299999999999999</v>
      </c>
      <c r="D48" s="80">
        <v>23.31</v>
      </c>
      <c r="E48" s="80">
        <v>2.63</v>
      </c>
      <c r="F48" s="80">
        <v>2.63</v>
      </c>
      <c r="G48" s="75" t="s">
        <v>521</v>
      </c>
    </row>
    <row r="49" spans="1:7" s="2" customFormat="1" ht="12.75">
      <c r="A49" s="47" t="s">
        <v>348</v>
      </c>
      <c r="B49" s="81" t="s">
        <v>349</v>
      </c>
      <c r="C49" s="79">
        <v>7.9000000000000001E-2</v>
      </c>
      <c r="D49" s="80">
        <v>56.32</v>
      </c>
      <c r="E49" s="80">
        <v>2.37</v>
      </c>
      <c r="F49" s="80">
        <v>2.37</v>
      </c>
      <c r="G49" s="56" t="s">
        <v>521</v>
      </c>
    </row>
    <row r="50" spans="1:7" s="2" customFormat="1" ht="12.75">
      <c r="A50" s="47" t="s">
        <v>342</v>
      </c>
      <c r="B50" s="78" t="s">
        <v>343</v>
      </c>
      <c r="C50" s="79">
        <v>2.2050000000000001</v>
      </c>
      <c r="D50" s="80">
        <v>11.29</v>
      </c>
      <c r="E50" s="80">
        <v>3.01</v>
      </c>
      <c r="F50" s="80">
        <v>3.01</v>
      </c>
      <c r="G50" s="56" t="s">
        <v>521</v>
      </c>
    </row>
    <row r="51" spans="1:7" s="2" customFormat="1" ht="12.75">
      <c r="A51" s="47" t="s">
        <v>330</v>
      </c>
      <c r="B51" s="81" t="s">
        <v>331</v>
      </c>
      <c r="C51" s="79">
        <v>0.56000000000000005</v>
      </c>
      <c r="D51" s="80">
        <v>11.01</v>
      </c>
      <c r="E51" s="80">
        <v>2.46</v>
      </c>
      <c r="F51" s="80">
        <v>2.46</v>
      </c>
      <c r="G51" s="56">
        <v>2198765146436</v>
      </c>
    </row>
    <row r="52" spans="1:7" s="2" customFormat="1" ht="12.75">
      <c r="A52" s="47" t="s">
        <v>350</v>
      </c>
      <c r="B52" s="81" t="s">
        <v>351</v>
      </c>
      <c r="C52" s="79">
        <v>0.56000000000000005</v>
      </c>
      <c r="D52" s="80">
        <v>12.71</v>
      </c>
      <c r="E52" s="80">
        <v>2.7</v>
      </c>
      <c r="F52" s="80">
        <v>2.7</v>
      </c>
      <c r="G52" s="56">
        <v>2100040841771</v>
      </c>
    </row>
    <row r="53" spans="1:7" s="2" customFormat="1" ht="12.75">
      <c r="A53" s="47" t="s">
        <v>308</v>
      </c>
      <c r="B53" s="81" t="s">
        <v>309</v>
      </c>
      <c r="C53" s="79">
        <v>0.109</v>
      </c>
      <c r="D53" s="80">
        <v>12.47</v>
      </c>
      <c r="E53" s="80">
        <v>1.79</v>
      </c>
      <c r="F53" s="80">
        <v>1.79</v>
      </c>
      <c r="G53" s="56">
        <v>2100040485950</v>
      </c>
    </row>
    <row r="54" spans="1:7" s="2" customFormat="1" ht="12.75">
      <c r="A54" s="47" t="s">
        <v>319</v>
      </c>
      <c r="B54" s="81" t="s">
        <v>320</v>
      </c>
      <c r="C54" s="79">
        <v>2.1869999999999998</v>
      </c>
      <c r="D54" s="80">
        <v>42.79</v>
      </c>
      <c r="E54" s="80">
        <v>16.579999999999998</v>
      </c>
      <c r="F54" s="80">
        <v>16.579999999999998</v>
      </c>
      <c r="G54" s="56">
        <v>2199989609970</v>
      </c>
    </row>
    <row r="55" spans="1:7" s="2" customFormat="1" ht="25.5">
      <c r="A55" s="47">
        <v>542</v>
      </c>
      <c r="B55" s="81" t="s">
        <v>262</v>
      </c>
      <c r="C55" s="79">
        <v>5.7080000000000002</v>
      </c>
      <c r="D55" s="80">
        <v>10579.62</v>
      </c>
      <c r="E55" s="80">
        <v>9.02</v>
      </c>
      <c r="F55" s="80">
        <v>9.02</v>
      </c>
      <c r="G55" s="56" t="s">
        <v>263</v>
      </c>
    </row>
    <row r="56" spans="1:7" s="2" customFormat="1" ht="12.75">
      <c r="A56" s="47">
        <v>539</v>
      </c>
      <c r="B56" s="81" t="s">
        <v>284</v>
      </c>
      <c r="C56" s="79">
        <v>0</v>
      </c>
      <c r="D56" s="80">
        <v>644.03</v>
      </c>
      <c r="E56" s="80">
        <v>4.28</v>
      </c>
      <c r="F56" s="80">
        <v>4.28</v>
      </c>
      <c r="G56" s="56">
        <v>2100040302060</v>
      </c>
    </row>
    <row r="57" spans="1:7" s="2" customFormat="1" ht="12.75">
      <c r="A57" s="47">
        <v>531</v>
      </c>
      <c r="B57" s="81" t="s">
        <v>285</v>
      </c>
      <c r="C57" s="79">
        <v>0.33500000000000002</v>
      </c>
      <c r="D57" s="80">
        <v>1938.42</v>
      </c>
      <c r="E57" s="80">
        <v>7.55</v>
      </c>
      <c r="F57" s="80">
        <v>7.55</v>
      </c>
      <c r="G57" s="56">
        <v>2199989628430</v>
      </c>
    </row>
    <row r="58" spans="1:7" s="2" customFormat="1" ht="12.75">
      <c r="A58" s="47" t="s">
        <v>293</v>
      </c>
      <c r="B58" s="81" t="s">
        <v>294</v>
      </c>
      <c r="C58" s="79">
        <v>0.14299999999999999</v>
      </c>
      <c r="D58" s="80">
        <v>3.27</v>
      </c>
      <c r="E58" s="80">
        <v>2.5499999999999998</v>
      </c>
      <c r="F58" s="80">
        <v>2.5499999999999998</v>
      </c>
      <c r="G58" s="56">
        <v>2199989641937</v>
      </c>
    </row>
    <row r="59" spans="1:7" s="2" customFormat="1" ht="25.5">
      <c r="A59" s="47">
        <v>546</v>
      </c>
      <c r="B59" s="81" t="s">
        <v>291</v>
      </c>
      <c r="C59" s="79">
        <v>0.01</v>
      </c>
      <c r="D59" s="80">
        <v>0</v>
      </c>
      <c r="E59" s="80">
        <v>6.03</v>
      </c>
      <c r="F59" s="80">
        <v>6.03</v>
      </c>
      <c r="G59" s="56" t="s">
        <v>292</v>
      </c>
    </row>
    <row r="60" spans="1:7" s="2" customFormat="1" ht="12.75">
      <c r="A60" s="47">
        <v>521</v>
      </c>
      <c r="B60" s="81" t="s">
        <v>261</v>
      </c>
      <c r="C60" s="79">
        <v>0.13200000000000001</v>
      </c>
      <c r="D60" s="80">
        <v>40.090000000000003</v>
      </c>
      <c r="E60" s="80">
        <v>5.22</v>
      </c>
      <c r="F60" s="80">
        <v>5.22</v>
      </c>
      <c r="G60" s="56">
        <v>2199989613043</v>
      </c>
    </row>
    <row r="61" spans="1:7" s="2" customFormat="1" ht="12.75">
      <c r="A61" s="47" t="s">
        <v>310</v>
      </c>
      <c r="B61" s="81" t="s">
        <v>311</v>
      </c>
      <c r="C61" s="79">
        <v>1.6040000000000001</v>
      </c>
      <c r="D61" s="80">
        <v>22.68</v>
      </c>
      <c r="E61" s="80">
        <v>2.3199999999999998</v>
      </c>
      <c r="F61" s="80">
        <v>2.3199999999999998</v>
      </c>
      <c r="G61" s="56">
        <v>2100040609516</v>
      </c>
    </row>
    <row r="62" spans="1:7" s="2" customFormat="1" ht="12.75">
      <c r="A62" s="76" t="s">
        <v>246</v>
      </c>
      <c r="B62" s="81" t="s">
        <v>354</v>
      </c>
      <c r="C62" s="79">
        <v>1.8560000000000001</v>
      </c>
      <c r="D62" s="80">
        <v>0</v>
      </c>
      <c r="E62" s="80">
        <v>2.38</v>
      </c>
      <c r="F62" s="80">
        <v>2.38</v>
      </c>
      <c r="G62" s="56">
        <v>2100040983990</v>
      </c>
    </row>
    <row r="63" spans="1:7" s="2" customFormat="1" ht="12.75">
      <c r="A63" s="47" t="s">
        <v>321</v>
      </c>
      <c r="B63" s="78" t="s">
        <v>397</v>
      </c>
      <c r="C63" s="79">
        <v>3.3959999999999999</v>
      </c>
      <c r="D63" s="80">
        <v>85.58</v>
      </c>
      <c r="E63" s="80">
        <v>4.1500000000000004</v>
      </c>
      <c r="F63" s="80">
        <v>4.1500000000000004</v>
      </c>
      <c r="G63" s="56">
        <v>2199989611348</v>
      </c>
    </row>
    <row r="64" spans="1:7" s="2" customFormat="1" ht="12.75">
      <c r="A64" s="47">
        <v>528</v>
      </c>
      <c r="B64" s="81" t="s">
        <v>271</v>
      </c>
      <c r="C64" s="79">
        <v>0.1</v>
      </c>
      <c r="D64" s="80">
        <v>361.27</v>
      </c>
      <c r="E64" s="80">
        <v>6.51</v>
      </c>
      <c r="F64" s="80">
        <v>6.51</v>
      </c>
      <c r="G64" s="56">
        <v>2199989610098</v>
      </c>
    </row>
    <row r="65" spans="1:9" ht="12.75">
      <c r="A65" s="47" t="s">
        <v>352</v>
      </c>
      <c r="B65" s="81" t="s">
        <v>353</v>
      </c>
      <c r="C65" s="79">
        <v>0.123</v>
      </c>
      <c r="D65" s="80">
        <v>0</v>
      </c>
      <c r="E65" s="80">
        <v>7.05</v>
      </c>
      <c r="F65" s="80">
        <v>7.05</v>
      </c>
      <c r="G65" s="56" t="s">
        <v>521</v>
      </c>
    </row>
    <row r="66" spans="1:9" ht="12.75">
      <c r="A66" s="47" t="s">
        <v>312</v>
      </c>
      <c r="B66" s="81" t="s">
        <v>313</v>
      </c>
      <c r="C66" s="79">
        <v>12.65</v>
      </c>
      <c r="D66" s="80">
        <v>3.96</v>
      </c>
      <c r="E66" s="80">
        <v>2.62</v>
      </c>
      <c r="F66" s="80">
        <v>2.62</v>
      </c>
      <c r="G66" s="56">
        <v>2100040694060</v>
      </c>
    </row>
    <row r="68" spans="1:9" ht="39.75" customHeight="1">
      <c r="A68" s="100" t="str">
        <f>Overview!B4&amp; " - Effective from "&amp;Overview!D4&amp;" - "&amp;Overview!E4&amp;" EHV Export Charges"</f>
        <v>Western Power Distribution (South Wales) plc - Effective from April 2012 -  EHV Export Charges</v>
      </c>
      <c r="B68" s="100"/>
      <c r="C68" s="100"/>
      <c r="D68" s="100"/>
      <c r="E68" s="100"/>
      <c r="F68" s="100"/>
      <c r="G68" s="100"/>
      <c r="H68" s="2"/>
      <c r="I68" s="2"/>
    </row>
    <row r="69" spans="1:9" ht="38.25">
      <c r="A69" s="24" t="s">
        <v>237</v>
      </c>
      <c r="B69" s="24" t="s">
        <v>238</v>
      </c>
      <c r="C69" s="73" t="s">
        <v>242</v>
      </c>
      <c r="D69" s="49" t="s">
        <v>240</v>
      </c>
      <c r="E69" s="49" t="s">
        <v>241</v>
      </c>
      <c r="F69" s="49" t="s">
        <v>67</v>
      </c>
      <c r="G69" s="55" t="s">
        <v>68</v>
      </c>
    </row>
    <row r="70" spans="1:9" ht="12.75">
      <c r="A70" s="76" t="s">
        <v>476</v>
      </c>
      <c r="B70" s="81" t="s">
        <v>401</v>
      </c>
      <c r="C70" s="79" t="s">
        <v>465</v>
      </c>
      <c r="D70" s="79" t="s">
        <v>465</v>
      </c>
      <c r="E70" s="59" t="s">
        <v>465</v>
      </c>
      <c r="F70" s="59" t="s">
        <v>465</v>
      </c>
      <c r="G70" s="56">
        <v>2100040067477</v>
      </c>
    </row>
    <row r="71" spans="1:9" ht="12.75">
      <c r="A71" s="47" t="s">
        <v>467</v>
      </c>
      <c r="B71" s="81" t="s">
        <v>402</v>
      </c>
      <c r="C71" s="79" t="s">
        <v>465</v>
      </c>
      <c r="D71" s="79" t="s">
        <v>465</v>
      </c>
      <c r="E71" s="59">
        <v>0.13</v>
      </c>
      <c r="F71" s="59">
        <v>0.13</v>
      </c>
      <c r="G71" s="56" t="s">
        <v>465</v>
      </c>
    </row>
    <row r="72" spans="1:9" ht="12.75">
      <c r="A72" s="47" t="s">
        <v>468</v>
      </c>
      <c r="B72" s="81" t="s">
        <v>469</v>
      </c>
      <c r="C72" s="79" t="s">
        <v>465</v>
      </c>
      <c r="D72" s="79" t="s">
        <v>465</v>
      </c>
      <c r="E72" s="59">
        <v>2.2599999999999998</v>
      </c>
      <c r="F72" s="59">
        <v>2.2599999999999998</v>
      </c>
      <c r="G72" s="56">
        <v>2100040126333</v>
      </c>
    </row>
    <row r="73" spans="1:9" ht="12.75">
      <c r="A73" s="47" t="s">
        <v>470</v>
      </c>
      <c r="B73" s="81" t="s">
        <v>471</v>
      </c>
      <c r="C73" s="79" t="s">
        <v>465</v>
      </c>
      <c r="D73" s="79" t="s">
        <v>465</v>
      </c>
      <c r="E73" s="59" t="s">
        <v>465</v>
      </c>
      <c r="F73" s="59" t="s">
        <v>465</v>
      </c>
      <c r="G73" s="56">
        <v>2100040495600</v>
      </c>
    </row>
    <row r="74" spans="1:9" ht="12.75">
      <c r="A74" s="47" t="s">
        <v>472</v>
      </c>
      <c r="B74" s="81" t="s">
        <v>473</v>
      </c>
      <c r="C74" s="79" t="s">
        <v>465</v>
      </c>
      <c r="D74" s="79" t="s">
        <v>465</v>
      </c>
      <c r="E74" s="59">
        <v>3.16</v>
      </c>
      <c r="F74" s="59">
        <v>3.16</v>
      </c>
      <c r="G74" s="56">
        <v>2100040878016</v>
      </c>
    </row>
    <row r="75" spans="1:9" ht="12.75">
      <c r="A75" s="47" t="s">
        <v>474</v>
      </c>
      <c r="B75" s="81" t="s">
        <v>475</v>
      </c>
      <c r="C75" s="79" t="s">
        <v>465</v>
      </c>
      <c r="D75" s="79" t="s">
        <v>465</v>
      </c>
      <c r="E75" s="59" t="s">
        <v>465</v>
      </c>
      <c r="F75" s="59" t="s">
        <v>465</v>
      </c>
      <c r="G75" s="56">
        <v>2199989632384</v>
      </c>
    </row>
    <row r="76" spans="1:9" ht="12.75">
      <c r="A76" s="76" t="s">
        <v>245</v>
      </c>
      <c r="B76" s="81" t="s">
        <v>408</v>
      </c>
      <c r="C76" s="79" t="s">
        <v>465</v>
      </c>
      <c r="D76" s="79" t="s">
        <v>465</v>
      </c>
      <c r="E76" s="59" t="s">
        <v>465</v>
      </c>
      <c r="F76" s="59" t="s">
        <v>465</v>
      </c>
      <c r="G76" s="56" t="s">
        <v>466</v>
      </c>
    </row>
    <row r="77" spans="1:9" ht="12.75">
      <c r="A77" s="76" t="s">
        <v>481</v>
      </c>
      <c r="B77" s="81" t="s">
        <v>482</v>
      </c>
      <c r="C77" s="79" t="s">
        <v>465</v>
      </c>
      <c r="D77" s="79" t="s">
        <v>465</v>
      </c>
      <c r="E77" s="59" t="s">
        <v>465</v>
      </c>
      <c r="F77" s="59" t="s">
        <v>465</v>
      </c>
      <c r="G77" s="56">
        <v>0</v>
      </c>
    </row>
    <row r="78" spans="1:9" ht="12.75">
      <c r="A78" s="76" t="s">
        <v>477</v>
      </c>
      <c r="B78" s="81" t="s">
        <v>410</v>
      </c>
      <c r="C78" s="79" t="s">
        <v>465</v>
      </c>
      <c r="D78" s="79" t="s">
        <v>465</v>
      </c>
      <c r="E78" s="59" t="s">
        <v>465</v>
      </c>
      <c r="F78" s="59" t="s">
        <v>465</v>
      </c>
      <c r="G78" s="56">
        <v>2100040067529</v>
      </c>
    </row>
    <row r="79" spans="1:9" ht="12.75">
      <c r="A79" s="76" t="s">
        <v>245</v>
      </c>
      <c r="B79" s="78" t="s">
        <v>411</v>
      </c>
      <c r="C79" s="79" t="s">
        <v>465</v>
      </c>
      <c r="D79" s="79" t="s">
        <v>465</v>
      </c>
      <c r="E79" s="59" t="s">
        <v>465</v>
      </c>
      <c r="F79" s="59" t="s">
        <v>465</v>
      </c>
      <c r="G79" s="56" t="s">
        <v>466</v>
      </c>
    </row>
    <row r="80" spans="1:9" ht="12.75">
      <c r="A80" s="76" t="s">
        <v>245</v>
      </c>
      <c r="B80" s="78" t="s">
        <v>412</v>
      </c>
      <c r="C80" s="79" t="s">
        <v>465</v>
      </c>
      <c r="D80" s="79" t="s">
        <v>465</v>
      </c>
      <c r="E80" s="59" t="s">
        <v>465</v>
      </c>
      <c r="F80" s="59" t="s">
        <v>465</v>
      </c>
      <c r="G80" s="56" t="s">
        <v>466</v>
      </c>
    </row>
    <row r="81" spans="1:7" s="2" customFormat="1" ht="12.75">
      <c r="A81" s="76" t="s">
        <v>500</v>
      </c>
      <c r="B81" s="81" t="s">
        <v>413</v>
      </c>
      <c r="C81" s="79" t="s">
        <v>465</v>
      </c>
      <c r="D81" s="79" t="s">
        <v>465</v>
      </c>
      <c r="E81" s="59" t="s">
        <v>465</v>
      </c>
      <c r="F81" s="59" t="s">
        <v>465</v>
      </c>
      <c r="G81" s="56" t="s">
        <v>501</v>
      </c>
    </row>
    <row r="82" spans="1:7" s="2" customFormat="1" ht="12.75">
      <c r="A82" s="76" t="s">
        <v>478</v>
      </c>
      <c r="B82" s="81" t="s">
        <v>479</v>
      </c>
      <c r="C82" s="79" t="s">
        <v>465</v>
      </c>
      <c r="D82" s="79" t="s">
        <v>465</v>
      </c>
      <c r="E82" s="59" t="s">
        <v>465</v>
      </c>
      <c r="F82" s="59" t="s">
        <v>465</v>
      </c>
      <c r="G82" s="56">
        <v>2189999997390</v>
      </c>
    </row>
    <row r="83" spans="1:7" s="2" customFormat="1" ht="12.75">
      <c r="A83" s="76" t="s">
        <v>512</v>
      </c>
      <c r="B83" s="78" t="s">
        <v>511</v>
      </c>
      <c r="C83" s="79" t="s">
        <v>465</v>
      </c>
      <c r="D83" s="79" t="s">
        <v>465</v>
      </c>
      <c r="E83" s="59">
        <v>0.82</v>
      </c>
      <c r="F83" s="59">
        <v>0.82</v>
      </c>
      <c r="G83" s="56" t="s">
        <v>480</v>
      </c>
    </row>
    <row r="84" spans="1:7" s="2" customFormat="1" ht="12.75">
      <c r="A84" s="76" t="s">
        <v>513</v>
      </c>
      <c r="B84" s="78" t="s">
        <v>374</v>
      </c>
      <c r="C84" s="79" t="s">
        <v>465</v>
      </c>
      <c r="D84" s="79" t="s">
        <v>465</v>
      </c>
      <c r="E84" s="59">
        <v>2.93</v>
      </c>
      <c r="F84" s="59">
        <v>2.93</v>
      </c>
      <c r="G84" s="56" t="s">
        <v>465</v>
      </c>
    </row>
    <row r="85" spans="1:7" s="2" customFormat="1" ht="12.75">
      <c r="A85" s="76" t="s">
        <v>485</v>
      </c>
      <c r="B85" s="81" t="s">
        <v>418</v>
      </c>
      <c r="C85" s="79" t="s">
        <v>465</v>
      </c>
      <c r="D85" s="79" t="s">
        <v>465</v>
      </c>
      <c r="E85" s="59" t="s">
        <v>465</v>
      </c>
      <c r="F85" s="59" t="s">
        <v>465</v>
      </c>
      <c r="G85" s="56">
        <v>0</v>
      </c>
    </row>
    <row r="86" spans="1:7" s="2" customFormat="1" ht="12.75">
      <c r="A86" s="76" t="s">
        <v>483</v>
      </c>
      <c r="B86" s="81" t="s">
        <v>484</v>
      </c>
      <c r="C86" s="79" t="s">
        <v>465</v>
      </c>
      <c r="D86" s="79" t="s">
        <v>465</v>
      </c>
      <c r="E86" s="59" t="s">
        <v>465</v>
      </c>
      <c r="F86" s="59" t="s">
        <v>465</v>
      </c>
      <c r="G86" s="56">
        <v>2199989612769</v>
      </c>
    </row>
    <row r="87" spans="1:7" s="2" customFormat="1" ht="12.75">
      <c r="A87" s="76" t="s">
        <v>515</v>
      </c>
      <c r="B87" s="78" t="s">
        <v>514</v>
      </c>
      <c r="C87" s="79" t="s">
        <v>465</v>
      </c>
      <c r="D87" s="79" t="s">
        <v>465</v>
      </c>
      <c r="E87" s="59">
        <v>1.68</v>
      </c>
      <c r="F87" s="59">
        <v>1.68</v>
      </c>
      <c r="G87" s="56" t="s">
        <v>465</v>
      </c>
    </row>
    <row r="88" spans="1:7" s="2" customFormat="1" ht="12.75">
      <c r="A88" s="76" t="s">
        <v>516</v>
      </c>
      <c r="B88" s="78" t="s">
        <v>380</v>
      </c>
      <c r="C88" s="79" t="s">
        <v>465</v>
      </c>
      <c r="D88" s="79" t="s">
        <v>465</v>
      </c>
      <c r="E88" s="59">
        <v>0.27</v>
      </c>
      <c r="F88" s="59">
        <v>0.27</v>
      </c>
      <c r="G88" s="56" t="s">
        <v>486</v>
      </c>
    </row>
    <row r="89" spans="1:7" s="2" customFormat="1" ht="12.75">
      <c r="A89" s="76" t="s">
        <v>489</v>
      </c>
      <c r="B89" s="81" t="s">
        <v>422</v>
      </c>
      <c r="C89" s="79" t="s">
        <v>465</v>
      </c>
      <c r="D89" s="79" t="s">
        <v>465</v>
      </c>
      <c r="E89" s="59">
        <v>7.0000000000000007E-2</v>
      </c>
      <c r="F89" s="59">
        <v>7.0000000000000007E-2</v>
      </c>
      <c r="G89" s="56">
        <v>2100040719983</v>
      </c>
    </row>
    <row r="90" spans="1:7" s="2" customFormat="1" ht="25.5">
      <c r="A90" s="76" t="s">
        <v>510</v>
      </c>
      <c r="B90" s="81" t="s">
        <v>286</v>
      </c>
      <c r="C90" s="79" t="s">
        <v>465</v>
      </c>
      <c r="D90" s="79" t="s">
        <v>465</v>
      </c>
      <c r="E90" s="59">
        <v>-4.43</v>
      </c>
      <c r="F90" s="59">
        <v>-4.43</v>
      </c>
      <c r="G90" s="56" t="s">
        <v>506</v>
      </c>
    </row>
    <row r="91" spans="1:7" s="2" customFormat="1" ht="25.5">
      <c r="A91" s="76" t="s">
        <v>498</v>
      </c>
      <c r="B91" s="78" t="s">
        <v>273</v>
      </c>
      <c r="C91" s="79" t="s">
        <v>465</v>
      </c>
      <c r="D91" s="79" t="s">
        <v>465</v>
      </c>
      <c r="E91" s="59">
        <v>-4.04</v>
      </c>
      <c r="F91" s="59">
        <v>-4.04</v>
      </c>
      <c r="G91" s="56" t="s">
        <v>499</v>
      </c>
    </row>
    <row r="92" spans="1:7" s="2" customFormat="1" ht="12.75">
      <c r="A92" s="76" t="s">
        <v>517</v>
      </c>
      <c r="B92" s="78" t="s">
        <v>384</v>
      </c>
      <c r="C92" s="79" t="s">
        <v>465</v>
      </c>
      <c r="D92" s="79" t="s">
        <v>465</v>
      </c>
      <c r="E92" s="59">
        <v>3.38</v>
      </c>
      <c r="F92" s="59">
        <v>3.38</v>
      </c>
      <c r="G92" s="56" t="s">
        <v>465</v>
      </c>
    </row>
    <row r="93" spans="1:7" s="2" customFormat="1" ht="12.75">
      <c r="A93" s="76" t="s">
        <v>518</v>
      </c>
      <c r="B93" s="78" t="s">
        <v>349</v>
      </c>
      <c r="C93" s="79" t="s">
        <v>465</v>
      </c>
      <c r="D93" s="79" t="s">
        <v>465</v>
      </c>
      <c r="E93" s="59">
        <v>0.35</v>
      </c>
      <c r="F93" s="59">
        <v>0.35</v>
      </c>
      <c r="G93" s="56" t="s">
        <v>465</v>
      </c>
    </row>
    <row r="94" spans="1:7" s="2" customFormat="1" ht="12.75">
      <c r="A94" s="76" t="s">
        <v>519</v>
      </c>
      <c r="B94" s="78" t="s">
        <v>386</v>
      </c>
      <c r="C94" s="79" t="s">
        <v>465</v>
      </c>
      <c r="D94" s="79" t="s">
        <v>465</v>
      </c>
      <c r="E94" s="59">
        <v>0.57999999999999996</v>
      </c>
      <c r="F94" s="59">
        <v>0.57999999999999996</v>
      </c>
      <c r="G94" s="56" t="s">
        <v>465</v>
      </c>
    </row>
    <row r="95" spans="1:7" s="2" customFormat="1" ht="12.75">
      <c r="A95" s="76" t="s">
        <v>492</v>
      </c>
      <c r="B95" s="81" t="s">
        <v>493</v>
      </c>
      <c r="C95" s="79" t="s">
        <v>465</v>
      </c>
      <c r="D95" s="79" t="s">
        <v>465</v>
      </c>
      <c r="E95" s="59">
        <v>6.57</v>
      </c>
      <c r="F95" s="59">
        <v>6.57</v>
      </c>
      <c r="G95" s="56">
        <v>2100040841780</v>
      </c>
    </row>
    <row r="96" spans="1:7" s="2" customFormat="1" ht="12.75">
      <c r="A96" s="76" t="s">
        <v>494</v>
      </c>
      <c r="B96" s="81" t="s">
        <v>495</v>
      </c>
      <c r="C96" s="79" t="s">
        <v>465</v>
      </c>
      <c r="D96" s="79" t="s">
        <v>465</v>
      </c>
      <c r="E96" s="59" t="s">
        <v>465</v>
      </c>
      <c r="F96" s="59" t="s">
        <v>465</v>
      </c>
      <c r="G96" s="56">
        <v>2198765142992</v>
      </c>
    </row>
    <row r="97" spans="1:7" s="2" customFormat="1" ht="12.75">
      <c r="A97" s="76" t="s">
        <v>496</v>
      </c>
      <c r="B97" s="81" t="s">
        <v>497</v>
      </c>
      <c r="C97" s="79" t="s">
        <v>465</v>
      </c>
      <c r="D97" s="79" t="s">
        <v>465</v>
      </c>
      <c r="E97" s="59" t="s">
        <v>465</v>
      </c>
      <c r="F97" s="59" t="s">
        <v>465</v>
      </c>
      <c r="G97" s="56">
        <v>2100040485940</v>
      </c>
    </row>
    <row r="98" spans="1:7" s="2" customFormat="1" ht="51">
      <c r="A98" s="47"/>
      <c r="B98" s="81" t="s">
        <v>490</v>
      </c>
      <c r="C98" s="79" t="s">
        <v>465</v>
      </c>
      <c r="D98" s="79" t="s">
        <v>465</v>
      </c>
      <c r="E98" s="59">
        <v>-0.96</v>
      </c>
      <c r="F98" s="59">
        <v>-0.96</v>
      </c>
      <c r="G98" s="56" t="s">
        <v>491</v>
      </c>
    </row>
    <row r="99" spans="1:7" s="2" customFormat="1" ht="12.75">
      <c r="A99" s="47" t="s">
        <v>502</v>
      </c>
      <c r="B99" s="81" t="s">
        <v>503</v>
      </c>
      <c r="C99" s="79" t="s">
        <v>465</v>
      </c>
      <c r="D99" s="79" t="s">
        <v>465</v>
      </c>
      <c r="E99" s="59" t="s">
        <v>465</v>
      </c>
      <c r="F99" s="59" t="s">
        <v>465</v>
      </c>
      <c r="G99" s="56">
        <v>2189999997345</v>
      </c>
    </row>
    <row r="100" spans="1:7" s="2" customFormat="1" ht="12.75">
      <c r="A100" s="47" t="s">
        <v>504</v>
      </c>
      <c r="B100" s="81" t="s">
        <v>433</v>
      </c>
      <c r="C100" s="79" t="s">
        <v>465</v>
      </c>
      <c r="D100" s="79" t="s">
        <v>465</v>
      </c>
      <c r="E100" s="59" t="s">
        <v>465</v>
      </c>
      <c r="F100" s="59" t="s">
        <v>465</v>
      </c>
      <c r="G100" s="56">
        <v>2198765426182</v>
      </c>
    </row>
    <row r="101" spans="1:7" s="2" customFormat="1" ht="12.75">
      <c r="A101" s="47" t="s">
        <v>505</v>
      </c>
      <c r="B101" s="81" t="s">
        <v>434</v>
      </c>
      <c r="C101" s="79" t="s">
        <v>465</v>
      </c>
      <c r="D101" s="79" t="s">
        <v>465</v>
      </c>
      <c r="E101" s="59">
        <v>-0.41</v>
      </c>
      <c r="F101" s="59">
        <v>-0.41</v>
      </c>
      <c r="G101" s="56">
        <v>2100040609507</v>
      </c>
    </row>
    <row r="102" spans="1:7" s="2" customFormat="1" ht="12.75">
      <c r="A102" s="76" t="s">
        <v>355</v>
      </c>
      <c r="B102" s="78" t="s">
        <v>354</v>
      </c>
      <c r="C102" s="79" t="s">
        <v>465</v>
      </c>
      <c r="D102" s="79" t="s">
        <v>465</v>
      </c>
      <c r="E102" s="59">
        <v>1.43</v>
      </c>
      <c r="F102" s="59">
        <v>1.43</v>
      </c>
      <c r="G102" s="56">
        <v>2199989641360</v>
      </c>
    </row>
    <row r="103" spans="1:7" s="2" customFormat="1" ht="36" customHeight="1">
      <c r="A103" s="76" t="s">
        <v>487</v>
      </c>
      <c r="B103" s="78" t="s">
        <v>488</v>
      </c>
      <c r="C103" s="79" t="s">
        <v>465</v>
      </c>
      <c r="D103" s="79" t="s">
        <v>465</v>
      </c>
      <c r="E103" s="59" t="s">
        <v>465</v>
      </c>
      <c r="F103" s="59" t="s">
        <v>465</v>
      </c>
      <c r="G103" s="56" t="s">
        <v>788</v>
      </c>
    </row>
    <row r="104" spans="1:7" s="2" customFormat="1" ht="12.75">
      <c r="A104" s="47">
        <v>666</v>
      </c>
      <c r="B104" s="81" t="s">
        <v>507</v>
      </c>
      <c r="C104" s="79" t="s">
        <v>465</v>
      </c>
      <c r="D104" s="79" t="s">
        <v>465</v>
      </c>
      <c r="E104" s="59">
        <v>-2.88</v>
      </c>
      <c r="F104" s="59">
        <v>-2.88</v>
      </c>
      <c r="G104" s="56">
        <v>2100040694051</v>
      </c>
    </row>
  </sheetData>
  <sheetProtection selectLockedCells="1" selectUnlockedCells="1"/>
  <sortState ref="A70:G104">
    <sortCondition ref="B70:B104"/>
  </sortState>
  <mergeCells count="2">
    <mergeCell ref="A2:G2"/>
    <mergeCell ref="A68:G68"/>
  </mergeCells>
  <phoneticPr fontId="2" type="noConversion"/>
  <hyperlinks>
    <hyperlink ref="A1" location="Overview!A1" display="Back to Overview"/>
  </hyperlinks>
  <printOptions gridLines="1"/>
  <pageMargins left="0.39370078740157483" right="0.35433070866141736" top="1.1023622047244095" bottom="0.74803149606299213" header="0.35433070866141736" footer="0.51181102362204722"/>
  <pageSetup paperSize="8" scale="72" fitToHeight="0" orientation="portrait"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worksheet>
</file>

<file path=xl/worksheets/sheet4.xml><?xml version="1.0" encoding="utf-8"?>
<worksheet xmlns="http://schemas.openxmlformats.org/spreadsheetml/2006/main" xmlns:r="http://schemas.openxmlformats.org/officeDocument/2006/relationships">
  <sheetPr>
    <pageSetUpPr fitToPage="1"/>
  </sheetPr>
  <dimension ref="A1:L15"/>
  <sheetViews>
    <sheetView showGridLines="0" tabSelected="1" zoomScale="80" zoomScaleNormal="80" workbookViewId="0">
      <selection activeCell="F5" sqref="F5"/>
    </sheetView>
  </sheetViews>
  <sheetFormatPr defaultRowHeight="12.75"/>
  <cols>
    <col min="1" max="1" width="27.42578125" customWidth="1"/>
    <col min="2" max="2" width="11" customWidth="1"/>
    <col min="4" max="4" width="12" customWidth="1"/>
    <col min="5" max="5" width="13" customWidth="1"/>
    <col min="6" max="6" width="16.5703125" customWidth="1"/>
    <col min="7" max="7" width="14.42578125" customWidth="1"/>
    <col min="8" max="8" width="11.42578125" customWidth="1"/>
    <col min="9" max="9" width="11.5703125" customWidth="1"/>
    <col min="10" max="10" width="11" customWidth="1"/>
  </cols>
  <sheetData>
    <row r="1" spans="1:12" s="2" customFormat="1" ht="27.75" customHeight="1">
      <c r="A1" s="19" t="s">
        <v>116</v>
      </c>
      <c r="B1" s="3"/>
      <c r="D1" s="3"/>
      <c r="E1" s="3"/>
      <c r="F1" s="3"/>
      <c r="G1" s="10"/>
      <c r="H1" s="4"/>
      <c r="I1" s="4"/>
    </row>
    <row r="2" spans="1:12" s="2" customFormat="1" ht="27" customHeight="1">
      <c r="A2" s="104" t="str">
        <f>Overview!B4&amp; " - Effective from "&amp;Overview!D4&amp;" - "&amp;Overview!E4&amp;" LV/HV Tariffs"</f>
        <v>Western Power Distribution (South Wales) plc - Effective from April 2012 -  LV/HV Tariffs</v>
      </c>
      <c r="B2" s="104"/>
      <c r="C2" s="104"/>
      <c r="D2" s="104"/>
      <c r="E2" s="104"/>
      <c r="F2" s="104"/>
      <c r="G2" s="104"/>
      <c r="H2" s="104"/>
      <c r="I2" s="104"/>
      <c r="J2" s="104"/>
      <c r="K2" s="4"/>
      <c r="L2" s="4"/>
    </row>
    <row r="3" spans="1:12" s="2" customFormat="1" ht="27" customHeight="1">
      <c r="A3" s="101" t="s">
        <v>70</v>
      </c>
      <c r="B3" s="101"/>
      <c r="C3" s="101"/>
      <c r="D3" s="101"/>
      <c r="E3" s="101"/>
      <c r="F3" s="101"/>
      <c r="G3" s="101"/>
      <c r="H3" s="101"/>
      <c r="I3" s="101"/>
      <c r="J3" s="101"/>
      <c r="K3" s="4"/>
      <c r="L3" s="4"/>
    </row>
    <row r="4" spans="1:12" s="2" customFormat="1" ht="71.25" customHeight="1">
      <c r="A4" s="25"/>
      <c r="B4" s="48" t="s">
        <v>57</v>
      </c>
      <c r="C4" s="24" t="s">
        <v>133</v>
      </c>
      <c r="D4" s="24" t="s">
        <v>134</v>
      </c>
      <c r="E4" s="24" t="s">
        <v>135</v>
      </c>
      <c r="F4" s="24" t="s">
        <v>136</v>
      </c>
      <c r="G4" s="24" t="s">
        <v>137</v>
      </c>
      <c r="H4" s="24"/>
      <c r="I4" s="24"/>
      <c r="J4" s="24"/>
      <c r="K4" s="4"/>
      <c r="L4" s="4"/>
    </row>
    <row r="5" spans="1:12" s="2" customFormat="1">
      <c r="A5" s="90" t="s">
        <v>530</v>
      </c>
      <c r="B5" s="60">
        <v>400</v>
      </c>
      <c r="C5" s="61" t="s">
        <v>22</v>
      </c>
      <c r="D5" s="62">
        <v>1.873</v>
      </c>
      <c r="E5" s="62">
        <v>0.13300000000000001</v>
      </c>
      <c r="F5" s="27"/>
      <c r="G5" s="63">
        <v>137.21</v>
      </c>
      <c r="H5" s="46">
        <v>0</v>
      </c>
      <c r="I5" s="46">
        <v>0</v>
      </c>
      <c r="J5" s="46"/>
      <c r="K5" s="4"/>
      <c r="L5" s="4"/>
    </row>
    <row r="6" spans="1:12">
      <c r="A6" s="105" t="s">
        <v>69</v>
      </c>
      <c r="B6" s="102"/>
      <c r="C6" s="102"/>
      <c r="D6" s="102"/>
      <c r="E6" s="102"/>
      <c r="F6" s="102"/>
      <c r="G6" s="102"/>
      <c r="H6" s="103"/>
      <c r="I6" s="103"/>
      <c r="J6" s="103"/>
    </row>
    <row r="7" spans="1:12">
      <c r="A7" s="105"/>
      <c r="B7" s="102"/>
      <c r="C7" s="102"/>
      <c r="D7" s="102"/>
      <c r="E7" s="102"/>
      <c r="F7" s="102"/>
      <c r="G7" s="102"/>
      <c r="H7" s="103"/>
      <c r="I7" s="103"/>
      <c r="J7" s="103"/>
    </row>
    <row r="10" spans="1:12" s="2" customFormat="1" ht="27" customHeight="1">
      <c r="A10" s="101" t="s">
        <v>71</v>
      </c>
      <c r="B10" s="101"/>
      <c r="C10" s="101"/>
      <c r="D10" s="101"/>
      <c r="E10" s="101"/>
      <c r="F10" s="101"/>
      <c r="G10" s="101"/>
      <c r="H10" s="101"/>
      <c r="I10" s="101"/>
      <c r="J10" s="101"/>
      <c r="K10" s="4"/>
      <c r="L10" s="4"/>
    </row>
    <row r="11" spans="1:12" s="2" customFormat="1" ht="58.5" customHeight="1">
      <c r="A11" s="25"/>
      <c r="B11" s="48" t="s">
        <v>57</v>
      </c>
      <c r="C11" s="24" t="s">
        <v>133</v>
      </c>
      <c r="D11" s="24" t="s">
        <v>134</v>
      </c>
      <c r="E11" s="24" t="s">
        <v>135</v>
      </c>
      <c r="F11" s="24" t="s">
        <v>136</v>
      </c>
      <c r="G11" s="24" t="s">
        <v>137</v>
      </c>
      <c r="H11" s="24" t="s">
        <v>138</v>
      </c>
      <c r="I11" s="24" t="s">
        <v>139</v>
      </c>
      <c r="J11" s="24" t="s">
        <v>0</v>
      </c>
      <c r="K11" s="4"/>
      <c r="L11" s="4"/>
    </row>
    <row r="12" spans="1:12" s="2" customFormat="1">
      <c r="A12" s="90" t="s">
        <v>529</v>
      </c>
      <c r="B12" s="60">
        <v>444</v>
      </c>
      <c r="C12" s="61">
        <v>0</v>
      </c>
      <c r="D12" s="62">
        <v>8.8770000000000007</v>
      </c>
      <c r="E12" s="62">
        <v>0.57299999999999995</v>
      </c>
      <c r="F12" s="62">
        <v>8.7999999999999995E-2</v>
      </c>
      <c r="G12" s="63">
        <v>75.819999999999993</v>
      </c>
      <c r="H12" s="63">
        <v>2.37</v>
      </c>
      <c r="I12" s="65">
        <v>0.27500000000000002</v>
      </c>
      <c r="J12" s="63">
        <v>2.37</v>
      </c>
      <c r="K12" s="4"/>
      <c r="L12" s="4"/>
    </row>
    <row r="13" spans="1:12" s="2" customFormat="1" ht="25.5">
      <c r="A13" s="91" t="s">
        <v>527</v>
      </c>
      <c r="B13" s="92">
        <v>607</v>
      </c>
      <c r="C13" s="93">
        <v>0</v>
      </c>
      <c r="D13" s="62">
        <v>-3.3119999999999998</v>
      </c>
      <c r="E13" s="62">
        <v>-0.33500000000000002</v>
      </c>
      <c r="F13" s="62">
        <v>-7.2999999999999995E-2</v>
      </c>
      <c r="G13" s="63">
        <v>32.590000000000003</v>
      </c>
      <c r="H13" s="46">
        <v>0</v>
      </c>
      <c r="I13" s="65">
        <v>0.128</v>
      </c>
      <c r="J13" s="46">
        <v>0</v>
      </c>
      <c r="K13" s="4"/>
      <c r="L13" s="4"/>
    </row>
    <row r="14" spans="1:12" s="2" customFormat="1" ht="25.5">
      <c r="A14" s="91" t="s">
        <v>528</v>
      </c>
      <c r="B14" s="92">
        <v>605</v>
      </c>
      <c r="C14" s="93">
        <v>0</v>
      </c>
      <c r="D14" s="62">
        <v>-0.42499999999999999</v>
      </c>
      <c r="E14" s="62">
        <v>0</v>
      </c>
      <c r="F14" s="62">
        <v>0</v>
      </c>
      <c r="G14" s="63">
        <v>32.590000000000003</v>
      </c>
      <c r="H14" s="46">
        <v>0</v>
      </c>
      <c r="I14" s="65">
        <v>0.128</v>
      </c>
      <c r="J14" s="46">
        <v>0</v>
      </c>
      <c r="K14" s="4"/>
      <c r="L14" s="4"/>
    </row>
    <row r="15" spans="1:12" ht="12.75" customHeight="1">
      <c r="A15" s="52" t="s">
        <v>69</v>
      </c>
      <c r="B15" s="102"/>
      <c r="C15" s="102"/>
      <c r="D15" s="102"/>
      <c r="E15" s="102"/>
      <c r="F15" s="102"/>
      <c r="G15" s="102"/>
      <c r="H15" s="103"/>
      <c r="I15" s="103"/>
      <c r="J15" s="103"/>
    </row>
  </sheetData>
  <mergeCells count="7">
    <mergeCell ref="A10:J10"/>
    <mergeCell ref="B15:J15"/>
    <mergeCell ref="A2:J2"/>
    <mergeCell ref="A3:J3"/>
    <mergeCell ref="B6:J6"/>
    <mergeCell ref="B7:J7"/>
    <mergeCell ref="A6:A7"/>
  </mergeCells>
  <phoneticPr fontId="7" type="noConversion"/>
  <hyperlinks>
    <hyperlink ref="A1" location="Overview!A1" display="Back to Overview"/>
  </hyperlinks>
  <pageMargins left="0.70866141732283472" right="0.70866141732283472" top="1.0236220472440944" bottom="0.74803149606299213" header="0.31496062992125984" footer="0.31496062992125984"/>
  <pageSetup paperSize="9" scale="64" fitToHeight="0" orientation="portrait" r:id="rId1"/>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sheetPr codeName="Sheet2">
    <pageSetUpPr fitToPage="1"/>
  </sheetPr>
  <dimension ref="A1:M147"/>
  <sheetViews>
    <sheetView zoomScaleNormal="100" workbookViewId="0">
      <selection activeCell="I27" sqref="I27"/>
    </sheetView>
  </sheetViews>
  <sheetFormatPr defaultRowHeight="12.75"/>
  <cols>
    <col min="1" max="1" width="45" style="2" customWidth="1"/>
    <col min="2" max="2" width="8.140625" style="3" customWidth="1"/>
    <col min="3" max="3" width="10.28515625" style="2" bestFit="1" customWidth="1"/>
    <col min="4" max="4" width="13" style="2" customWidth="1"/>
    <col min="5" max="5" width="11.85546875" style="3" customWidth="1"/>
    <col min="6" max="6" width="14.42578125" style="3" customWidth="1"/>
    <col min="7" max="7" width="12.5703125" style="3" customWidth="1"/>
    <col min="8" max="8" width="13.140625" style="9" customWidth="1"/>
    <col min="9" max="9" width="12.28515625" style="9" customWidth="1"/>
    <col min="10" max="10" width="1.42578125" style="4" customWidth="1"/>
    <col min="11" max="11" width="15.5703125" style="4" customWidth="1"/>
    <col min="12" max="17" width="15.5703125" style="2" customWidth="1"/>
    <col min="18" max="16384" width="9.140625" style="2"/>
  </cols>
  <sheetData>
    <row r="1" spans="1:11">
      <c r="A1" s="19" t="s">
        <v>116</v>
      </c>
      <c r="D1" s="3"/>
      <c r="G1" s="10"/>
      <c r="H1" s="4"/>
      <c r="I1" s="4"/>
      <c r="J1" s="2"/>
      <c r="K1" s="2"/>
    </row>
    <row r="2" spans="1:11" ht="28.5" customHeight="1">
      <c r="A2" s="106" t="str">
        <f>Overview!B4&amp; " - Effective from "&amp;Overview!D4&amp;" - "&amp;Overview!E4&amp;" LDNO Tariffs"</f>
        <v>Western Power Distribution (South Wales) plc - Effective from April 2012 -  LDNO Tariffs</v>
      </c>
      <c r="B2" s="106"/>
      <c r="C2" s="106"/>
      <c r="D2" s="106"/>
      <c r="E2" s="106"/>
      <c r="F2" s="106"/>
      <c r="G2" s="106"/>
      <c r="H2" s="106"/>
      <c r="I2" s="106"/>
    </row>
    <row r="3" spans="1:11" ht="51">
      <c r="A3" s="38" t="s">
        <v>145</v>
      </c>
      <c r="B3" s="39" t="s">
        <v>133</v>
      </c>
      <c r="C3" s="39" t="s">
        <v>134</v>
      </c>
      <c r="D3" s="39" t="s">
        <v>135</v>
      </c>
      <c r="E3" s="39" t="s">
        <v>136</v>
      </c>
      <c r="F3" s="39" t="s">
        <v>137</v>
      </c>
      <c r="G3" s="39" t="s">
        <v>138</v>
      </c>
      <c r="H3" s="39" t="s">
        <v>139</v>
      </c>
      <c r="I3" s="39" t="s">
        <v>0</v>
      </c>
      <c r="J3" s="2"/>
      <c r="K3" s="2"/>
    </row>
    <row r="4" spans="1:11">
      <c r="A4" s="40" t="s">
        <v>24</v>
      </c>
      <c r="B4" s="41">
        <v>1</v>
      </c>
      <c r="C4" s="62">
        <v>1.911</v>
      </c>
      <c r="D4" s="27" t="s">
        <v>789</v>
      </c>
      <c r="E4" s="27" t="s">
        <v>789</v>
      </c>
      <c r="F4" s="66">
        <v>2.57</v>
      </c>
      <c r="G4" s="46" t="s">
        <v>789</v>
      </c>
      <c r="H4" s="46" t="s">
        <v>789</v>
      </c>
      <c r="I4" s="46" t="s">
        <v>789</v>
      </c>
      <c r="J4" s="2"/>
      <c r="K4" s="2"/>
    </row>
    <row r="5" spans="1:11">
      <c r="A5" s="40" t="s">
        <v>25</v>
      </c>
      <c r="B5" s="41">
        <v>2</v>
      </c>
      <c r="C5" s="62">
        <v>2.1459999999999999</v>
      </c>
      <c r="D5" s="62">
        <v>0.157</v>
      </c>
      <c r="E5" s="27" t="s">
        <v>789</v>
      </c>
      <c r="F5" s="66">
        <v>2.57</v>
      </c>
      <c r="G5" s="46" t="s">
        <v>789</v>
      </c>
      <c r="H5" s="46" t="s">
        <v>789</v>
      </c>
      <c r="I5" s="46" t="s">
        <v>789</v>
      </c>
      <c r="J5" s="2"/>
      <c r="K5" s="2"/>
    </row>
    <row r="6" spans="1:11">
      <c r="A6" s="40" t="s">
        <v>26</v>
      </c>
      <c r="B6" s="41">
        <v>2</v>
      </c>
      <c r="C6" s="62">
        <v>0.16</v>
      </c>
      <c r="D6" s="27" t="s">
        <v>789</v>
      </c>
      <c r="E6" s="27" t="s">
        <v>789</v>
      </c>
      <c r="F6" s="46" t="s">
        <v>789</v>
      </c>
      <c r="G6" s="46" t="s">
        <v>789</v>
      </c>
      <c r="H6" s="46" t="s">
        <v>789</v>
      </c>
      <c r="I6" s="46" t="s">
        <v>789</v>
      </c>
      <c r="J6" s="2"/>
      <c r="K6" s="2"/>
    </row>
    <row r="7" spans="1:11">
      <c r="A7" s="40" t="s">
        <v>27</v>
      </c>
      <c r="B7" s="41">
        <v>3</v>
      </c>
      <c r="C7" s="62">
        <v>1.536</v>
      </c>
      <c r="D7" s="27" t="s">
        <v>789</v>
      </c>
      <c r="E7" s="27" t="s">
        <v>789</v>
      </c>
      <c r="F7" s="66">
        <v>4.26</v>
      </c>
      <c r="G7" s="46" t="s">
        <v>789</v>
      </c>
      <c r="H7" s="46" t="s">
        <v>789</v>
      </c>
      <c r="I7" s="46" t="s">
        <v>789</v>
      </c>
      <c r="J7" s="2"/>
      <c r="K7" s="2"/>
    </row>
    <row r="8" spans="1:11">
      <c r="A8" s="40" t="s">
        <v>28</v>
      </c>
      <c r="B8" s="41">
        <v>4</v>
      </c>
      <c r="C8" s="62">
        <v>1.9590000000000001</v>
      </c>
      <c r="D8" s="62">
        <v>0.182</v>
      </c>
      <c r="E8" s="27" t="s">
        <v>789</v>
      </c>
      <c r="F8" s="66">
        <v>4.26</v>
      </c>
      <c r="G8" s="46" t="s">
        <v>789</v>
      </c>
      <c r="H8" s="46" t="s">
        <v>789</v>
      </c>
      <c r="I8" s="46" t="s">
        <v>789</v>
      </c>
      <c r="J8" s="2"/>
      <c r="K8" s="2"/>
    </row>
    <row r="9" spans="1:11" ht="25.5">
      <c r="A9" s="40" t="s">
        <v>29</v>
      </c>
      <c r="B9" s="41">
        <v>4</v>
      </c>
      <c r="C9" s="62">
        <v>0.17199999999999999</v>
      </c>
      <c r="D9" s="27" t="s">
        <v>789</v>
      </c>
      <c r="E9" s="27" t="s">
        <v>789</v>
      </c>
      <c r="F9" s="46" t="s">
        <v>789</v>
      </c>
      <c r="G9" s="46" t="s">
        <v>789</v>
      </c>
      <c r="H9" s="46" t="s">
        <v>789</v>
      </c>
      <c r="I9" s="46" t="s">
        <v>789</v>
      </c>
      <c r="J9" s="2"/>
      <c r="K9" s="2"/>
    </row>
    <row r="10" spans="1:11">
      <c r="A10" s="40" t="s">
        <v>30</v>
      </c>
      <c r="B10" s="41" t="s">
        <v>22</v>
      </c>
      <c r="C10" s="62">
        <v>1.796</v>
      </c>
      <c r="D10" s="62">
        <v>0.127</v>
      </c>
      <c r="E10" s="27" t="s">
        <v>789</v>
      </c>
      <c r="F10" s="66">
        <v>30.83</v>
      </c>
      <c r="G10" s="46" t="s">
        <v>789</v>
      </c>
      <c r="H10" s="46" t="s">
        <v>789</v>
      </c>
      <c r="I10" s="46" t="s">
        <v>789</v>
      </c>
      <c r="J10" s="2"/>
      <c r="K10" s="2"/>
    </row>
    <row r="11" spans="1:11">
      <c r="A11" s="40" t="s">
        <v>31</v>
      </c>
      <c r="B11" s="41">
        <v>0</v>
      </c>
      <c r="C11" s="62">
        <v>9.5180000000000007</v>
      </c>
      <c r="D11" s="62">
        <v>0.67100000000000004</v>
      </c>
      <c r="E11" s="62">
        <v>9.9000000000000005E-2</v>
      </c>
      <c r="F11" s="66">
        <v>6.49</v>
      </c>
      <c r="G11" s="63">
        <v>1.69</v>
      </c>
      <c r="H11" s="65">
        <v>0.30599999999999999</v>
      </c>
      <c r="I11" s="63">
        <v>1.69</v>
      </c>
      <c r="J11" s="2"/>
      <c r="K11" s="2"/>
    </row>
    <row r="12" spans="1:11">
      <c r="A12" s="40" t="s">
        <v>32</v>
      </c>
      <c r="B12" s="41" t="s">
        <v>23</v>
      </c>
      <c r="C12" s="62">
        <v>2.4569999999999999</v>
      </c>
      <c r="D12" s="27" t="s">
        <v>789</v>
      </c>
      <c r="E12" s="27" t="s">
        <v>789</v>
      </c>
      <c r="F12" s="46" t="s">
        <v>789</v>
      </c>
      <c r="G12" s="46" t="s">
        <v>789</v>
      </c>
      <c r="H12" s="46" t="s">
        <v>789</v>
      </c>
      <c r="I12" s="46" t="s">
        <v>789</v>
      </c>
      <c r="J12" s="2"/>
      <c r="K12" s="2"/>
    </row>
    <row r="13" spans="1:11">
      <c r="A13" s="40" t="s">
        <v>33</v>
      </c>
      <c r="B13" s="67">
        <v>0</v>
      </c>
      <c r="C13" s="62">
        <v>21.318999999999999</v>
      </c>
      <c r="D13" s="62">
        <v>2.0099999999999998</v>
      </c>
      <c r="E13" s="62">
        <v>0.70899999999999996</v>
      </c>
      <c r="F13" s="46" t="s">
        <v>789</v>
      </c>
      <c r="G13" s="46" t="s">
        <v>789</v>
      </c>
      <c r="H13" s="46" t="s">
        <v>789</v>
      </c>
      <c r="I13" s="46" t="s">
        <v>789</v>
      </c>
      <c r="J13" s="2"/>
      <c r="K13" s="2"/>
    </row>
    <row r="14" spans="1:11">
      <c r="A14" s="40" t="s">
        <v>34</v>
      </c>
      <c r="B14" s="67">
        <v>8</v>
      </c>
      <c r="C14" s="62">
        <v>-0.7</v>
      </c>
      <c r="D14" s="27"/>
      <c r="E14" s="27"/>
      <c r="F14" s="46" t="s">
        <v>789</v>
      </c>
      <c r="G14" s="46" t="s">
        <v>789</v>
      </c>
      <c r="H14" s="46" t="s">
        <v>789</v>
      </c>
      <c r="I14" s="46" t="s">
        <v>789</v>
      </c>
      <c r="J14" s="2"/>
      <c r="K14" s="2"/>
    </row>
    <row r="15" spans="1:11">
      <c r="A15" s="40" t="s">
        <v>35</v>
      </c>
      <c r="B15" s="67">
        <v>0</v>
      </c>
      <c r="C15" s="62">
        <v>-0.7</v>
      </c>
      <c r="D15" s="27"/>
      <c r="E15" s="27"/>
      <c r="F15" s="46" t="s">
        <v>789</v>
      </c>
      <c r="G15" s="46" t="s">
        <v>789</v>
      </c>
      <c r="H15" s="65">
        <v>0.23100000000000001</v>
      </c>
      <c r="I15" s="42" t="s">
        <v>789</v>
      </c>
      <c r="J15" s="2"/>
      <c r="K15" s="2"/>
    </row>
    <row r="16" spans="1:11">
      <c r="A16" s="40" t="s">
        <v>36</v>
      </c>
      <c r="B16" s="67">
        <v>0</v>
      </c>
      <c r="C16" s="62">
        <v>-5.57</v>
      </c>
      <c r="D16" s="62">
        <v>-0.55000000000000004</v>
      </c>
      <c r="E16" s="62">
        <v>-0.10299999999999999</v>
      </c>
      <c r="F16" s="46" t="s">
        <v>789</v>
      </c>
      <c r="G16" s="46" t="s">
        <v>789</v>
      </c>
      <c r="H16" s="65">
        <v>0.23100000000000001</v>
      </c>
      <c r="I16" s="42" t="s">
        <v>789</v>
      </c>
      <c r="J16" s="2"/>
      <c r="K16" s="2"/>
    </row>
    <row r="17" spans="1:11">
      <c r="A17" s="40" t="s">
        <v>37</v>
      </c>
      <c r="B17" s="67">
        <v>1</v>
      </c>
      <c r="C17" s="62">
        <v>1.006</v>
      </c>
      <c r="D17" s="27" t="s">
        <v>789</v>
      </c>
      <c r="E17" s="27" t="s">
        <v>789</v>
      </c>
      <c r="F17" s="66">
        <v>1.35</v>
      </c>
      <c r="G17" s="46" t="s">
        <v>789</v>
      </c>
      <c r="H17" s="46" t="s">
        <v>789</v>
      </c>
      <c r="I17" s="46" t="s">
        <v>789</v>
      </c>
      <c r="J17" s="2"/>
      <c r="K17" s="2"/>
    </row>
    <row r="18" spans="1:11">
      <c r="A18" s="40" t="s">
        <v>38</v>
      </c>
      <c r="B18" s="67">
        <v>2</v>
      </c>
      <c r="C18" s="62">
        <v>1.1299999999999999</v>
      </c>
      <c r="D18" s="62">
        <v>8.2000000000000003E-2</v>
      </c>
      <c r="E18" s="27" t="s">
        <v>789</v>
      </c>
      <c r="F18" s="66">
        <v>1.35</v>
      </c>
      <c r="G18" s="46" t="s">
        <v>789</v>
      </c>
      <c r="H18" s="46" t="s">
        <v>789</v>
      </c>
      <c r="I18" s="46" t="s">
        <v>789</v>
      </c>
      <c r="J18" s="2"/>
      <c r="K18" s="2"/>
    </row>
    <row r="19" spans="1:11">
      <c r="A19" s="40" t="s">
        <v>39</v>
      </c>
      <c r="B19" s="67">
        <v>2</v>
      </c>
      <c r="C19" s="62">
        <v>8.4000000000000005E-2</v>
      </c>
      <c r="D19" s="27" t="s">
        <v>789</v>
      </c>
      <c r="E19" s="27" t="s">
        <v>789</v>
      </c>
      <c r="F19" s="46" t="s">
        <v>789</v>
      </c>
      <c r="G19" s="46" t="s">
        <v>789</v>
      </c>
      <c r="H19" s="46" t="s">
        <v>789</v>
      </c>
      <c r="I19" s="46" t="s">
        <v>789</v>
      </c>
      <c r="J19" s="2"/>
      <c r="K19" s="2"/>
    </row>
    <row r="20" spans="1:11">
      <c r="A20" s="40" t="s">
        <v>40</v>
      </c>
      <c r="B20" s="67">
        <v>3</v>
      </c>
      <c r="C20" s="62">
        <v>0.80800000000000005</v>
      </c>
      <c r="D20" s="27" t="s">
        <v>789</v>
      </c>
      <c r="E20" s="27" t="s">
        <v>789</v>
      </c>
      <c r="F20" s="66">
        <v>2.2400000000000002</v>
      </c>
      <c r="G20" s="46" t="s">
        <v>789</v>
      </c>
      <c r="H20" s="46" t="s">
        <v>789</v>
      </c>
      <c r="I20" s="46" t="s">
        <v>789</v>
      </c>
      <c r="J20" s="2"/>
      <c r="K20" s="2"/>
    </row>
    <row r="21" spans="1:11">
      <c r="A21" s="40" t="s">
        <v>41</v>
      </c>
      <c r="B21" s="67">
        <v>4</v>
      </c>
      <c r="C21" s="62">
        <v>1.0309999999999999</v>
      </c>
      <c r="D21" s="62">
        <v>9.6000000000000002E-2</v>
      </c>
      <c r="E21" s="27" t="s">
        <v>789</v>
      </c>
      <c r="F21" s="66">
        <v>2.2400000000000002</v>
      </c>
      <c r="G21" s="46" t="s">
        <v>789</v>
      </c>
      <c r="H21" s="46" t="s">
        <v>789</v>
      </c>
      <c r="I21" s="46" t="s">
        <v>789</v>
      </c>
      <c r="J21" s="2"/>
      <c r="K21" s="2"/>
    </row>
    <row r="22" spans="1:11" ht="25.5">
      <c r="A22" s="40" t="s">
        <v>42</v>
      </c>
      <c r="B22" s="67">
        <v>4</v>
      </c>
      <c r="C22" s="62">
        <v>9.0999999999999998E-2</v>
      </c>
      <c r="D22" s="27" t="s">
        <v>789</v>
      </c>
      <c r="E22" s="27" t="s">
        <v>789</v>
      </c>
      <c r="F22" s="46" t="s">
        <v>789</v>
      </c>
      <c r="G22" s="46" t="s">
        <v>789</v>
      </c>
      <c r="H22" s="46" t="s">
        <v>789</v>
      </c>
      <c r="I22" s="46" t="s">
        <v>789</v>
      </c>
      <c r="J22" s="2"/>
      <c r="K22" s="2"/>
    </row>
    <row r="23" spans="1:11">
      <c r="A23" s="40" t="s">
        <v>43</v>
      </c>
      <c r="B23" s="67" t="s">
        <v>22</v>
      </c>
      <c r="C23" s="62">
        <v>0.94599999999999995</v>
      </c>
      <c r="D23" s="62">
        <v>6.7000000000000004E-2</v>
      </c>
      <c r="E23" s="27" t="s">
        <v>789</v>
      </c>
      <c r="F23" s="66">
        <v>16.23</v>
      </c>
      <c r="G23" s="46" t="s">
        <v>789</v>
      </c>
      <c r="H23" s="46" t="s">
        <v>789</v>
      </c>
      <c r="I23" s="46" t="s">
        <v>789</v>
      </c>
      <c r="J23" s="2"/>
      <c r="K23" s="2"/>
    </row>
    <row r="24" spans="1:11">
      <c r="A24" s="40" t="s">
        <v>44</v>
      </c>
      <c r="B24" s="67">
        <v>0</v>
      </c>
      <c r="C24" s="62">
        <v>5.01</v>
      </c>
      <c r="D24" s="62">
        <v>0.35299999999999998</v>
      </c>
      <c r="E24" s="62">
        <v>5.1999999999999998E-2</v>
      </c>
      <c r="F24" s="66">
        <v>3.42</v>
      </c>
      <c r="G24" s="63">
        <v>0.89</v>
      </c>
      <c r="H24" s="65">
        <v>0.161</v>
      </c>
      <c r="I24" s="63">
        <v>0.89</v>
      </c>
      <c r="J24" s="2"/>
      <c r="K24" s="2"/>
    </row>
    <row r="25" spans="1:11">
      <c r="A25" s="40" t="s">
        <v>45</v>
      </c>
      <c r="B25" s="67">
        <v>0</v>
      </c>
      <c r="C25" s="62">
        <v>7.4539999999999997</v>
      </c>
      <c r="D25" s="62">
        <v>0.505</v>
      </c>
      <c r="E25" s="62">
        <v>7.5999999999999998E-2</v>
      </c>
      <c r="F25" s="66">
        <v>3.68</v>
      </c>
      <c r="G25" s="63">
        <v>1.59</v>
      </c>
      <c r="H25" s="65">
        <v>0.20899999999999999</v>
      </c>
      <c r="I25" s="63">
        <v>1.59</v>
      </c>
      <c r="J25" s="2"/>
      <c r="K25" s="2"/>
    </row>
    <row r="26" spans="1:11">
      <c r="A26" s="40" t="s">
        <v>46</v>
      </c>
      <c r="B26" s="67">
        <v>0</v>
      </c>
      <c r="C26" s="62">
        <v>6.5350000000000001</v>
      </c>
      <c r="D26" s="62">
        <v>0.42499999999999999</v>
      </c>
      <c r="E26" s="62">
        <v>6.3E-2</v>
      </c>
      <c r="F26" s="66">
        <v>48.72</v>
      </c>
      <c r="G26" s="63">
        <v>1.9</v>
      </c>
      <c r="H26" s="65">
        <v>0.192</v>
      </c>
      <c r="I26" s="63">
        <v>1.9</v>
      </c>
      <c r="J26" s="2"/>
      <c r="K26" s="2"/>
    </row>
    <row r="27" spans="1:11">
      <c r="A27" s="40" t="s">
        <v>47</v>
      </c>
      <c r="B27" s="67" t="s">
        <v>23</v>
      </c>
      <c r="C27" s="62">
        <v>1.2929999999999999</v>
      </c>
      <c r="D27" s="27" t="s">
        <v>789</v>
      </c>
      <c r="E27" s="27" t="s">
        <v>789</v>
      </c>
      <c r="F27" s="46" t="s">
        <v>789</v>
      </c>
      <c r="G27" s="46" t="s">
        <v>789</v>
      </c>
      <c r="H27" s="46" t="s">
        <v>789</v>
      </c>
      <c r="I27" s="46" t="s">
        <v>789</v>
      </c>
      <c r="J27" s="2"/>
      <c r="K27" s="2"/>
    </row>
    <row r="28" spans="1:11">
      <c r="A28" s="40" t="s">
        <v>48</v>
      </c>
      <c r="B28" s="67">
        <v>0</v>
      </c>
      <c r="C28" s="62">
        <v>11.223000000000001</v>
      </c>
      <c r="D28" s="62">
        <v>1.0580000000000001</v>
      </c>
      <c r="E28" s="62">
        <v>0.373</v>
      </c>
      <c r="F28" s="46" t="s">
        <v>789</v>
      </c>
      <c r="G28" s="46" t="s">
        <v>789</v>
      </c>
      <c r="H28" s="46" t="s">
        <v>789</v>
      </c>
      <c r="I28" s="46" t="s">
        <v>789</v>
      </c>
      <c r="J28" s="2"/>
      <c r="K28" s="2"/>
    </row>
    <row r="29" spans="1:11">
      <c r="A29" s="40" t="s">
        <v>49</v>
      </c>
      <c r="B29" s="67">
        <v>8</v>
      </c>
      <c r="C29" s="62">
        <v>-0.7</v>
      </c>
      <c r="D29" s="27"/>
      <c r="E29" s="27"/>
      <c r="F29" s="46" t="s">
        <v>789</v>
      </c>
      <c r="G29" s="46" t="s">
        <v>789</v>
      </c>
      <c r="H29" s="46" t="s">
        <v>789</v>
      </c>
      <c r="I29" s="46" t="s">
        <v>789</v>
      </c>
      <c r="J29" s="2"/>
      <c r="K29" s="2"/>
    </row>
    <row r="30" spans="1:11">
      <c r="A30" s="40" t="s">
        <v>50</v>
      </c>
      <c r="B30" s="67">
        <v>8</v>
      </c>
      <c r="C30" s="62">
        <v>-0.64300000000000002</v>
      </c>
      <c r="D30" s="27"/>
      <c r="E30" s="27"/>
      <c r="F30" s="46" t="s">
        <v>789</v>
      </c>
      <c r="G30" s="46" t="s">
        <v>789</v>
      </c>
      <c r="H30" s="46" t="s">
        <v>789</v>
      </c>
      <c r="I30" s="46" t="s">
        <v>789</v>
      </c>
      <c r="J30" s="2"/>
      <c r="K30" s="2"/>
    </row>
    <row r="31" spans="1:11">
      <c r="A31" s="40" t="s">
        <v>51</v>
      </c>
      <c r="B31" s="67">
        <v>0</v>
      </c>
      <c r="C31" s="62">
        <v>-0.7</v>
      </c>
      <c r="D31" s="27"/>
      <c r="E31" s="27"/>
      <c r="F31" s="46" t="s">
        <v>789</v>
      </c>
      <c r="G31" s="46" t="s">
        <v>789</v>
      </c>
      <c r="H31" s="65">
        <v>0.23100000000000001</v>
      </c>
      <c r="I31" s="46" t="s">
        <v>789</v>
      </c>
      <c r="J31" s="2"/>
      <c r="K31" s="2"/>
    </row>
    <row r="32" spans="1:11">
      <c r="A32" s="40" t="s">
        <v>52</v>
      </c>
      <c r="B32" s="67">
        <v>0</v>
      </c>
      <c r="C32" s="62">
        <v>-5.57</v>
      </c>
      <c r="D32" s="62">
        <v>-0.55000000000000004</v>
      </c>
      <c r="E32" s="62">
        <v>-0.10299999999999999</v>
      </c>
      <c r="F32" s="46" t="s">
        <v>789</v>
      </c>
      <c r="G32" s="46" t="s">
        <v>789</v>
      </c>
      <c r="H32" s="65">
        <v>0.23100000000000001</v>
      </c>
      <c r="I32" s="46" t="s">
        <v>789</v>
      </c>
      <c r="J32" s="2"/>
      <c r="K32" s="2"/>
    </row>
    <row r="33" spans="1:11">
      <c r="A33" s="40" t="s">
        <v>53</v>
      </c>
      <c r="B33" s="67">
        <v>0</v>
      </c>
      <c r="C33" s="62">
        <v>-0.64300000000000002</v>
      </c>
      <c r="D33" s="27"/>
      <c r="E33" s="27"/>
      <c r="F33" s="46" t="s">
        <v>789</v>
      </c>
      <c r="G33" s="46" t="s">
        <v>789</v>
      </c>
      <c r="H33" s="65">
        <v>0.20200000000000001</v>
      </c>
      <c r="I33" s="46" t="s">
        <v>789</v>
      </c>
      <c r="J33" s="2"/>
      <c r="K33" s="2"/>
    </row>
    <row r="34" spans="1:11">
      <c r="A34" s="40" t="s">
        <v>54</v>
      </c>
      <c r="B34" s="67">
        <v>0</v>
      </c>
      <c r="C34" s="62">
        <v>-5.0990000000000002</v>
      </c>
      <c r="D34" s="62">
        <v>-0.505</v>
      </c>
      <c r="E34" s="62">
        <v>-9.7000000000000003E-2</v>
      </c>
      <c r="F34" s="46" t="s">
        <v>789</v>
      </c>
      <c r="G34" s="46" t="s">
        <v>789</v>
      </c>
      <c r="H34" s="65">
        <v>0.20200000000000001</v>
      </c>
      <c r="I34" s="46" t="s">
        <v>789</v>
      </c>
      <c r="J34" s="2"/>
      <c r="K34" s="2"/>
    </row>
    <row r="35" spans="1:11">
      <c r="A35" s="40" t="s">
        <v>55</v>
      </c>
      <c r="B35" s="67">
        <v>0</v>
      </c>
      <c r="C35" s="62">
        <v>-0.42499999999999999</v>
      </c>
      <c r="D35" s="27"/>
      <c r="E35" s="27"/>
      <c r="F35" s="46" t="s">
        <v>789</v>
      </c>
      <c r="G35" s="46" t="s">
        <v>789</v>
      </c>
      <c r="H35" s="65">
        <v>0.16200000000000001</v>
      </c>
      <c r="I35" s="46" t="s">
        <v>789</v>
      </c>
      <c r="J35" s="2"/>
      <c r="K35" s="2"/>
    </row>
    <row r="36" spans="1:11">
      <c r="A36" s="40" t="s">
        <v>56</v>
      </c>
      <c r="B36" s="67">
        <v>0</v>
      </c>
      <c r="C36" s="62">
        <v>-3.3039999999999998</v>
      </c>
      <c r="D36" s="62">
        <v>-0.33400000000000002</v>
      </c>
      <c r="E36" s="62">
        <v>-7.2999999999999995E-2</v>
      </c>
      <c r="F36" s="46" t="s">
        <v>789</v>
      </c>
      <c r="G36" s="46" t="s">
        <v>789</v>
      </c>
      <c r="H36" s="65">
        <v>0.16200000000000001</v>
      </c>
      <c r="I36" s="46" t="s">
        <v>789</v>
      </c>
      <c r="J36" s="2"/>
      <c r="K36" s="2"/>
    </row>
    <row r="37" spans="1:11">
      <c r="A37" s="107" t="s">
        <v>146</v>
      </c>
      <c r="B37" s="108"/>
      <c r="C37" s="108"/>
      <c r="D37" s="108"/>
      <c r="E37" s="108"/>
      <c r="F37" s="108"/>
      <c r="G37" s="108"/>
      <c r="H37" s="108"/>
      <c r="I37" s="109"/>
      <c r="J37" s="2"/>
      <c r="K37" s="2"/>
    </row>
    <row r="38" spans="1:11">
      <c r="A38" s="44" t="s">
        <v>147</v>
      </c>
      <c r="B38" s="67">
        <v>1</v>
      </c>
      <c r="C38" s="62">
        <v>0.71799999999999997</v>
      </c>
      <c r="D38" s="27" t="s">
        <v>789</v>
      </c>
      <c r="E38" s="27" t="s">
        <v>789</v>
      </c>
      <c r="F38" s="66">
        <v>0.96</v>
      </c>
      <c r="G38" s="27" t="s">
        <v>789</v>
      </c>
      <c r="H38" s="27" t="s">
        <v>789</v>
      </c>
      <c r="I38" s="42" t="s">
        <v>789</v>
      </c>
      <c r="J38" s="2"/>
      <c r="K38" s="2"/>
    </row>
    <row r="39" spans="1:11">
      <c r="A39" s="44" t="s">
        <v>148</v>
      </c>
      <c r="B39" s="67">
        <v>2</v>
      </c>
      <c r="C39" s="62">
        <v>0.80600000000000005</v>
      </c>
      <c r="D39" s="62">
        <v>5.8999999999999997E-2</v>
      </c>
      <c r="E39" s="27" t="s">
        <v>789</v>
      </c>
      <c r="F39" s="66">
        <v>0.96</v>
      </c>
      <c r="G39" s="27" t="s">
        <v>789</v>
      </c>
      <c r="H39" s="27" t="s">
        <v>789</v>
      </c>
      <c r="I39" s="42" t="s">
        <v>789</v>
      </c>
      <c r="J39" s="2"/>
      <c r="K39" s="2"/>
    </row>
    <row r="40" spans="1:11">
      <c r="A40" s="44" t="s">
        <v>149</v>
      </c>
      <c r="B40" s="67">
        <v>2</v>
      </c>
      <c r="C40" s="62">
        <v>0.06</v>
      </c>
      <c r="D40" s="27" t="s">
        <v>789</v>
      </c>
      <c r="E40" s="27" t="s">
        <v>789</v>
      </c>
      <c r="F40" s="27" t="s">
        <v>789</v>
      </c>
      <c r="G40" s="27" t="s">
        <v>789</v>
      </c>
      <c r="H40" s="27" t="s">
        <v>789</v>
      </c>
      <c r="I40" s="42" t="s">
        <v>789</v>
      </c>
      <c r="J40" s="2"/>
      <c r="K40" s="2"/>
    </row>
    <row r="41" spans="1:11">
      <c r="A41" s="44" t="s">
        <v>150</v>
      </c>
      <c r="B41" s="67">
        <v>3</v>
      </c>
      <c r="C41" s="62">
        <v>0.57699999999999996</v>
      </c>
      <c r="D41" s="27" t="s">
        <v>789</v>
      </c>
      <c r="E41" s="27" t="s">
        <v>789</v>
      </c>
      <c r="F41" s="66">
        <v>1.6</v>
      </c>
      <c r="G41" s="27" t="s">
        <v>789</v>
      </c>
      <c r="H41" s="27" t="s">
        <v>789</v>
      </c>
      <c r="I41" s="42" t="s">
        <v>789</v>
      </c>
      <c r="J41" s="2"/>
      <c r="K41" s="2"/>
    </row>
    <row r="42" spans="1:11">
      <c r="A42" s="44" t="s">
        <v>151</v>
      </c>
      <c r="B42" s="67">
        <v>4</v>
      </c>
      <c r="C42" s="62">
        <v>0.73599999999999999</v>
      </c>
      <c r="D42" s="62">
        <v>6.8000000000000005E-2</v>
      </c>
      <c r="E42" s="27" t="s">
        <v>789</v>
      </c>
      <c r="F42" s="66">
        <v>1.6</v>
      </c>
      <c r="G42" s="27" t="s">
        <v>789</v>
      </c>
      <c r="H42" s="27" t="s">
        <v>789</v>
      </c>
      <c r="I42" s="42" t="s">
        <v>789</v>
      </c>
      <c r="J42" s="2"/>
      <c r="K42" s="2"/>
    </row>
    <row r="43" spans="1:11" ht="25.5">
      <c r="A43" s="44" t="s">
        <v>152</v>
      </c>
      <c r="B43" s="67">
        <v>4</v>
      </c>
      <c r="C43" s="62">
        <v>6.5000000000000002E-2</v>
      </c>
      <c r="D43" s="27" t="s">
        <v>789</v>
      </c>
      <c r="E43" s="27" t="s">
        <v>789</v>
      </c>
      <c r="F43" s="46" t="s">
        <v>789</v>
      </c>
      <c r="G43" s="27" t="s">
        <v>789</v>
      </c>
      <c r="H43" s="27" t="s">
        <v>789</v>
      </c>
      <c r="I43" s="42" t="s">
        <v>789</v>
      </c>
      <c r="J43" s="2"/>
      <c r="K43" s="2"/>
    </row>
    <row r="44" spans="1:11">
      <c r="A44" s="44" t="s">
        <v>153</v>
      </c>
      <c r="B44" s="67" t="s">
        <v>22</v>
      </c>
      <c r="C44" s="62">
        <v>0.67500000000000004</v>
      </c>
      <c r="D44" s="62">
        <v>4.8000000000000001E-2</v>
      </c>
      <c r="E44" s="27" t="s">
        <v>789</v>
      </c>
      <c r="F44" s="66">
        <v>11.58</v>
      </c>
      <c r="G44" s="27" t="s">
        <v>789</v>
      </c>
      <c r="H44" s="27" t="s">
        <v>789</v>
      </c>
      <c r="I44" s="42" t="s">
        <v>789</v>
      </c>
      <c r="J44" s="2"/>
      <c r="K44" s="2"/>
    </row>
    <row r="45" spans="1:11">
      <c r="A45" s="44" t="s">
        <v>154</v>
      </c>
      <c r="B45" s="67"/>
      <c r="C45" s="77">
        <v>0.67900000000000005</v>
      </c>
      <c r="D45" s="77">
        <v>4.8000000000000001E-2</v>
      </c>
      <c r="E45" s="37" t="s">
        <v>789</v>
      </c>
      <c r="F45" s="68">
        <v>1.41</v>
      </c>
      <c r="G45" s="37" t="s">
        <v>789</v>
      </c>
      <c r="H45" s="37" t="s">
        <v>789</v>
      </c>
      <c r="I45" s="45" t="s">
        <v>789</v>
      </c>
      <c r="J45" s="2"/>
      <c r="K45" s="2"/>
    </row>
    <row r="46" spans="1:11">
      <c r="A46" s="44" t="s">
        <v>155</v>
      </c>
      <c r="B46" s="67"/>
      <c r="C46" s="77">
        <v>0.85899999999999999</v>
      </c>
      <c r="D46" s="77">
        <v>6.0999999999999999E-2</v>
      </c>
      <c r="E46" s="37" t="s">
        <v>789</v>
      </c>
      <c r="F46" s="68">
        <v>62.93</v>
      </c>
      <c r="G46" s="37" t="s">
        <v>789</v>
      </c>
      <c r="H46" s="37" t="s">
        <v>789</v>
      </c>
      <c r="I46" s="45" t="s">
        <v>789</v>
      </c>
      <c r="J46" s="2"/>
      <c r="K46" s="2"/>
    </row>
    <row r="47" spans="1:11">
      <c r="A47" s="44" t="s">
        <v>156</v>
      </c>
      <c r="B47" s="67">
        <v>0</v>
      </c>
      <c r="C47" s="62">
        <v>3.5760000000000001</v>
      </c>
      <c r="D47" s="62">
        <v>0.252</v>
      </c>
      <c r="E47" s="62">
        <v>3.6999999999999998E-2</v>
      </c>
      <c r="F47" s="66">
        <v>2.44</v>
      </c>
      <c r="G47" s="63">
        <v>0.64</v>
      </c>
      <c r="H47" s="65">
        <v>0.115</v>
      </c>
      <c r="I47" s="63">
        <v>0.64</v>
      </c>
      <c r="J47" s="2"/>
      <c r="K47" s="2"/>
    </row>
    <row r="48" spans="1:11">
      <c r="A48" s="44" t="s">
        <v>157</v>
      </c>
      <c r="B48" s="67">
        <v>0</v>
      </c>
      <c r="C48" s="62">
        <v>5.32</v>
      </c>
      <c r="D48" s="62">
        <v>0.36099999999999999</v>
      </c>
      <c r="E48" s="62">
        <v>5.3999999999999999E-2</v>
      </c>
      <c r="F48" s="66">
        <v>2.63</v>
      </c>
      <c r="G48" s="63">
        <v>1.1299999999999999</v>
      </c>
      <c r="H48" s="65">
        <v>0.14899999999999999</v>
      </c>
      <c r="I48" s="63">
        <v>1.1299999999999999</v>
      </c>
      <c r="J48" s="2"/>
      <c r="K48" s="2"/>
    </row>
    <row r="49" spans="1:13">
      <c r="A49" s="44" t="s">
        <v>158</v>
      </c>
      <c r="B49" s="67">
        <v>0</v>
      </c>
      <c r="C49" s="62">
        <v>4.6639999999999997</v>
      </c>
      <c r="D49" s="62">
        <v>0.30399999999999999</v>
      </c>
      <c r="E49" s="62">
        <v>4.4999999999999998E-2</v>
      </c>
      <c r="F49" s="66">
        <v>34.78</v>
      </c>
      <c r="G49" s="63">
        <v>1.35</v>
      </c>
      <c r="H49" s="65">
        <v>0.13700000000000001</v>
      </c>
      <c r="I49" s="63">
        <v>1.35</v>
      </c>
      <c r="J49" s="2"/>
      <c r="K49" s="2"/>
    </row>
    <row r="50" spans="1:13">
      <c r="A50" s="44" t="s">
        <v>159</v>
      </c>
      <c r="B50" s="67" t="s">
        <v>23</v>
      </c>
      <c r="C50" s="62">
        <v>0.92300000000000004</v>
      </c>
      <c r="D50" s="27" t="s">
        <v>789</v>
      </c>
      <c r="E50" s="27" t="s">
        <v>789</v>
      </c>
      <c r="F50" s="27" t="s">
        <v>789</v>
      </c>
      <c r="G50" s="27" t="s">
        <v>789</v>
      </c>
      <c r="H50" s="27" t="s">
        <v>789</v>
      </c>
      <c r="I50" s="43" t="s">
        <v>789</v>
      </c>
      <c r="J50" s="2"/>
      <c r="K50" s="2"/>
    </row>
    <row r="51" spans="1:13">
      <c r="A51" s="44" t="s">
        <v>160</v>
      </c>
      <c r="B51" s="67">
        <v>0</v>
      </c>
      <c r="C51" s="62">
        <v>8.01</v>
      </c>
      <c r="D51" s="62">
        <v>0.755</v>
      </c>
      <c r="E51" s="62">
        <v>0.26600000000000001</v>
      </c>
      <c r="F51" s="27" t="s">
        <v>789</v>
      </c>
      <c r="G51" s="27" t="s">
        <v>789</v>
      </c>
      <c r="H51" s="27" t="s">
        <v>789</v>
      </c>
      <c r="I51" s="42" t="s">
        <v>789</v>
      </c>
      <c r="J51" s="2"/>
      <c r="K51" s="2"/>
    </row>
    <row r="52" spans="1:13">
      <c r="A52" s="44" t="s">
        <v>161</v>
      </c>
      <c r="B52" s="67">
        <v>8</v>
      </c>
      <c r="C52" s="62">
        <v>-0.27</v>
      </c>
      <c r="D52" s="27"/>
      <c r="E52" s="27"/>
      <c r="F52" s="66" t="s">
        <v>789</v>
      </c>
      <c r="G52" s="27" t="s">
        <v>789</v>
      </c>
      <c r="H52" s="27" t="s">
        <v>789</v>
      </c>
      <c r="I52" s="42" t="s">
        <v>789</v>
      </c>
      <c r="J52" s="2"/>
      <c r="K52" s="72"/>
      <c r="L52" s="72"/>
      <c r="M52" s="72"/>
    </row>
    <row r="53" spans="1:13">
      <c r="A53" s="44" t="s">
        <v>162</v>
      </c>
      <c r="B53" s="67">
        <v>8</v>
      </c>
      <c r="C53" s="62">
        <v>-0.29499999999999998</v>
      </c>
      <c r="D53" s="27"/>
      <c r="E53" s="27"/>
      <c r="F53" s="66" t="s">
        <v>789</v>
      </c>
      <c r="G53" s="27" t="s">
        <v>789</v>
      </c>
      <c r="H53" s="27" t="s">
        <v>789</v>
      </c>
      <c r="I53" s="42" t="s">
        <v>789</v>
      </c>
      <c r="J53" s="2"/>
      <c r="K53" s="72"/>
      <c r="L53" s="72"/>
      <c r="M53" s="72"/>
    </row>
    <row r="54" spans="1:13">
      <c r="A54" s="44" t="s">
        <v>163</v>
      </c>
      <c r="B54" s="67">
        <v>0</v>
      </c>
      <c r="C54" s="62">
        <v>-0.27</v>
      </c>
      <c r="D54" s="27"/>
      <c r="E54" s="27"/>
      <c r="F54" s="66" t="s">
        <v>789</v>
      </c>
      <c r="G54" s="27" t="s">
        <v>789</v>
      </c>
      <c r="H54" s="65">
        <v>8.8999999999999996E-2</v>
      </c>
      <c r="I54" s="42" t="s">
        <v>789</v>
      </c>
      <c r="J54" s="2"/>
      <c r="K54" s="72"/>
      <c r="L54" s="72"/>
      <c r="M54" s="72"/>
    </row>
    <row r="55" spans="1:13">
      <c r="A55" s="44" t="s">
        <v>164</v>
      </c>
      <c r="B55" s="67">
        <v>0</v>
      </c>
      <c r="C55" s="62">
        <v>-2.1509999999999998</v>
      </c>
      <c r="D55" s="62">
        <v>-0.21199999999999999</v>
      </c>
      <c r="E55" s="62">
        <v>-0.04</v>
      </c>
      <c r="F55" s="66" t="s">
        <v>789</v>
      </c>
      <c r="G55" s="27" t="s">
        <v>789</v>
      </c>
      <c r="H55" s="65">
        <v>8.8999999999999996E-2</v>
      </c>
      <c r="I55" s="42" t="s">
        <v>789</v>
      </c>
      <c r="J55" s="2"/>
      <c r="K55" s="72"/>
      <c r="L55" s="72"/>
      <c r="M55" s="72"/>
    </row>
    <row r="56" spans="1:13">
      <c r="A56" s="44" t="s">
        <v>165</v>
      </c>
      <c r="B56" s="67">
        <v>0</v>
      </c>
      <c r="C56" s="62">
        <v>-0.29499999999999998</v>
      </c>
      <c r="D56" s="27"/>
      <c r="E56" s="27"/>
      <c r="F56" s="66" t="s">
        <v>789</v>
      </c>
      <c r="G56" s="27" t="s">
        <v>789</v>
      </c>
      <c r="H56" s="65">
        <v>9.2999999999999999E-2</v>
      </c>
      <c r="I56" s="42" t="s">
        <v>789</v>
      </c>
      <c r="J56" s="2"/>
      <c r="K56" s="72"/>
      <c r="L56" s="72"/>
      <c r="M56" s="72"/>
    </row>
    <row r="57" spans="1:13">
      <c r="A57" s="44" t="s">
        <v>166</v>
      </c>
      <c r="B57" s="67">
        <v>0</v>
      </c>
      <c r="C57" s="62">
        <v>-2.339</v>
      </c>
      <c r="D57" s="62">
        <v>-0.23200000000000001</v>
      </c>
      <c r="E57" s="62">
        <v>-4.3999999999999997E-2</v>
      </c>
      <c r="F57" s="66" t="s">
        <v>789</v>
      </c>
      <c r="G57" s="27" t="s">
        <v>789</v>
      </c>
      <c r="H57" s="65">
        <v>9.2999999999999999E-2</v>
      </c>
      <c r="I57" s="42" t="s">
        <v>789</v>
      </c>
      <c r="J57" s="2"/>
      <c r="K57" s="72"/>
      <c r="L57" s="72"/>
      <c r="M57" s="72"/>
    </row>
    <row r="58" spans="1:13">
      <c r="A58" s="44" t="s">
        <v>167</v>
      </c>
      <c r="B58" s="67">
        <v>0</v>
      </c>
      <c r="C58" s="62">
        <v>-0.42499999999999999</v>
      </c>
      <c r="D58" s="27"/>
      <c r="E58" s="27"/>
      <c r="F58" s="66">
        <v>32.590000000000003</v>
      </c>
      <c r="G58" s="27" t="s">
        <v>789</v>
      </c>
      <c r="H58" s="65">
        <v>0.16200000000000001</v>
      </c>
      <c r="I58" s="42" t="s">
        <v>789</v>
      </c>
      <c r="J58" s="2"/>
      <c r="K58" s="72"/>
      <c r="L58" s="72"/>
      <c r="M58" s="72"/>
    </row>
    <row r="59" spans="1:13">
      <c r="A59" s="44" t="s">
        <v>168</v>
      </c>
      <c r="B59" s="67">
        <v>0</v>
      </c>
      <c r="C59" s="62">
        <v>-3.3039999999999998</v>
      </c>
      <c r="D59" s="62">
        <v>-0.33400000000000002</v>
      </c>
      <c r="E59" s="62">
        <v>-7.2999999999999995E-2</v>
      </c>
      <c r="F59" s="66">
        <v>32.590000000000003</v>
      </c>
      <c r="G59" s="27" t="s">
        <v>789</v>
      </c>
      <c r="H59" s="65">
        <v>0.16200000000000001</v>
      </c>
      <c r="I59" s="42" t="s">
        <v>789</v>
      </c>
      <c r="J59" s="2"/>
      <c r="K59" s="72"/>
      <c r="L59" s="72"/>
      <c r="M59" s="72"/>
    </row>
    <row r="60" spans="1:13">
      <c r="A60" s="44" t="s">
        <v>84</v>
      </c>
      <c r="B60" s="67">
        <v>1</v>
      </c>
      <c r="C60" s="62">
        <v>0.57599999999999996</v>
      </c>
      <c r="D60" s="27" t="s">
        <v>789</v>
      </c>
      <c r="E60" s="27" t="s">
        <v>789</v>
      </c>
      <c r="F60" s="66">
        <v>0.77</v>
      </c>
      <c r="G60" s="27" t="s">
        <v>789</v>
      </c>
      <c r="H60" s="27" t="s">
        <v>789</v>
      </c>
      <c r="I60" s="42" t="s">
        <v>789</v>
      </c>
      <c r="J60" s="2"/>
      <c r="K60" s="2"/>
    </row>
    <row r="61" spans="1:13">
      <c r="A61" s="44" t="s">
        <v>85</v>
      </c>
      <c r="B61" s="67">
        <v>2</v>
      </c>
      <c r="C61" s="62">
        <v>0.64700000000000002</v>
      </c>
      <c r="D61" s="62">
        <v>4.7E-2</v>
      </c>
      <c r="E61" s="27" t="s">
        <v>789</v>
      </c>
      <c r="F61" s="66">
        <v>0.77</v>
      </c>
      <c r="G61" s="27" t="s">
        <v>789</v>
      </c>
      <c r="H61" s="27" t="s">
        <v>789</v>
      </c>
      <c r="I61" s="42" t="s">
        <v>789</v>
      </c>
      <c r="J61" s="2"/>
      <c r="K61" s="2"/>
    </row>
    <row r="62" spans="1:13">
      <c r="A62" s="44" t="s">
        <v>86</v>
      </c>
      <c r="B62" s="67">
        <v>2</v>
      </c>
      <c r="C62" s="62">
        <v>4.8000000000000001E-2</v>
      </c>
      <c r="D62" s="27" t="s">
        <v>789</v>
      </c>
      <c r="E62" s="27" t="s">
        <v>789</v>
      </c>
      <c r="F62" s="27" t="s">
        <v>789</v>
      </c>
      <c r="G62" s="27" t="s">
        <v>789</v>
      </c>
      <c r="H62" s="27" t="s">
        <v>789</v>
      </c>
      <c r="I62" s="42" t="s">
        <v>789</v>
      </c>
      <c r="J62" s="2"/>
      <c r="K62" s="2"/>
    </row>
    <row r="63" spans="1:13">
      <c r="A63" s="44" t="s">
        <v>87</v>
      </c>
      <c r="B63" s="67">
        <v>3</v>
      </c>
      <c r="C63" s="62">
        <v>0.46300000000000002</v>
      </c>
      <c r="D63" s="27" t="s">
        <v>789</v>
      </c>
      <c r="E63" s="27" t="s">
        <v>789</v>
      </c>
      <c r="F63" s="66">
        <v>1.28</v>
      </c>
      <c r="G63" s="27" t="s">
        <v>789</v>
      </c>
      <c r="H63" s="27" t="s">
        <v>789</v>
      </c>
      <c r="I63" s="42" t="s">
        <v>789</v>
      </c>
      <c r="J63" s="2"/>
      <c r="K63" s="2"/>
    </row>
    <row r="64" spans="1:13">
      <c r="A64" s="44" t="s">
        <v>88</v>
      </c>
      <c r="B64" s="67">
        <v>4</v>
      </c>
      <c r="C64" s="62">
        <v>0.59099999999999997</v>
      </c>
      <c r="D64" s="62">
        <v>5.5E-2</v>
      </c>
      <c r="E64" s="27" t="s">
        <v>789</v>
      </c>
      <c r="F64" s="66">
        <v>1.28</v>
      </c>
      <c r="G64" s="27" t="s">
        <v>789</v>
      </c>
      <c r="H64" s="27" t="s">
        <v>789</v>
      </c>
      <c r="I64" s="42" t="s">
        <v>789</v>
      </c>
      <c r="J64" s="2"/>
      <c r="K64" s="2"/>
    </row>
    <row r="65" spans="1:13" ht="25.5">
      <c r="A65" s="44" t="s">
        <v>89</v>
      </c>
      <c r="B65" s="67">
        <v>4</v>
      </c>
      <c r="C65" s="62">
        <v>5.1999999999999998E-2</v>
      </c>
      <c r="D65" s="27" t="s">
        <v>789</v>
      </c>
      <c r="E65" s="27" t="s">
        <v>789</v>
      </c>
      <c r="F65" s="46" t="s">
        <v>789</v>
      </c>
      <c r="G65" s="27" t="s">
        <v>789</v>
      </c>
      <c r="H65" s="27" t="s">
        <v>789</v>
      </c>
      <c r="I65" s="42" t="s">
        <v>789</v>
      </c>
      <c r="J65" s="2"/>
      <c r="K65" s="2"/>
    </row>
    <row r="66" spans="1:13">
      <c r="A66" s="44" t="s">
        <v>90</v>
      </c>
      <c r="B66" s="67" t="s">
        <v>22</v>
      </c>
      <c r="C66" s="62">
        <v>0.54200000000000004</v>
      </c>
      <c r="D66" s="62">
        <v>3.7999999999999999E-2</v>
      </c>
      <c r="E66" s="27" t="s">
        <v>789</v>
      </c>
      <c r="F66" s="66">
        <v>9.3000000000000007</v>
      </c>
      <c r="G66" s="27" t="s">
        <v>789</v>
      </c>
      <c r="H66" s="27" t="s">
        <v>789</v>
      </c>
      <c r="I66" s="42" t="s">
        <v>789</v>
      </c>
      <c r="J66" s="2"/>
      <c r="K66" s="2"/>
    </row>
    <row r="67" spans="1:13">
      <c r="A67" s="44" t="s">
        <v>169</v>
      </c>
      <c r="B67" s="67"/>
      <c r="C67" s="69">
        <v>0.54500000000000004</v>
      </c>
      <c r="D67" s="69">
        <v>3.7999999999999999E-2</v>
      </c>
      <c r="E67" s="37" t="s">
        <v>789</v>
      </c>
      <c r="F67" s="68">
        <v>1.1299999999999999</v>
      </c>
      <c r="G67" s="37" t="s">
        <v>789</v>
      </c>
      <c r="H67" s="37" t="s">
        <v>789</v>
      </c>
      <c r="I67" s="45" t="s">
        <v>789</v>
      </c>
      <c r="J67" s="2"/>
      <c r="K67" s="2"/>
    </row>
    <row r="68" spans="1:13">
      <c r="A68" s="44" t="s">
        <v>170</v>
      </c>
      <c r="B68" s="67"/>
      <c r="C68" s="69">
        <v>0.68899999999999995</v>
      </c>
      <c r="D68" s="69">
        <v>4.9000000000000002E-2</v>
      </c>
      <c r="E68" s="37" t="s">
        <v>789</v>
      </c>
      <c r="F68" s="68">
        <v>50.51</v>
      </c>
      <c r="G68" s="37" t="s">
        <v>789</v>
      </c>
      <c r="H68" s="37" t="s">
        <v>789</v>
      </c>
      <c r="I68" s="45" t="s">
        <v>789</v>
      </c>
      <c r="J68" s="2"/>
      <c r="K68" s="2"/>
    </row>
    <row r="69" spans="1:13">
      <c r="A69" s="44" t="s">
        <v>91</v>
      </c>
      <c r="B69" s="67">
        <v>0</v>
      </c>
      <c r="C69" s="62">
        <v>2.87</v>
      </c>
      <c r="D69" s="62">
        <v>0.20200000000000001</v>
      </c>
      <c r="E69" s="62">
        <v>0.03</v>
      </c>
      <c r="F69" s="66">
        <v>1.96</v>
      </c>
      <c r="G69" s="63">
        <v>0.51</v>
      </c>
      <c r="H69" s="65">
        <v>9.1999999999999998E-2</v>
      </c>
      <c r="I69" s="63">
        <v>0.51</v>
      </c>
      <c r="J69" s="2"/>
      <c r="K69" s="2"/>
    </row>
    <row r="70" spans="1:13">
      <c r="A70" s="44" t="s">
        <v>92</v>
      </c>
      <c r="B70" s="67">
        <v>0</v>
      </c>
      <c r="C70" s="62">
        <v>4.2699999999999996</v>
      </c>
      <c r="D70" s="62">
        <v>0.28899999999999998</v>
      </c>
      <c r="E70" s="62">
        <v>4.3999999999999997E-2</v>
      </c>
      <c r="F70" s="66">
        <v>2.11</v>
      </c>
      <c r="G70" s="63">
        <v>0.91</v>
      </c>
      <c r="H70" s="65">
        <v>0.12</v>
      </c>
      <c r="I70" s="63">
        <v>0.91</v>
      </c>
      <c r="J70" s="2"/>
      <c r="K70" s="2"/>
    </row>
    <row r="71" spans="1:13">
      <c r="A71" s="44" t="s">
        <v>93</v>
      </c>
      <c r="B71" s="67">
        <v>0</v>
      </c>
      <c r="C71" s="62">
        <v>3.7429999999999999</v>
      </c>
      <c r="D71" s="62">
        <v>0.24399999999999999</v>
      </c>
      <c r="E71" s="62">
        <v>3.5999999999999997E-2</v>
      </c>
      <c r="F71" s="66">
        <v>27.91</v>
      </c>
      <c r="G71" s="63">
        <v>1.0900000000000001</v>
      </c>
      <c r="H71" s="65">
        <v>0.11</v>
      </c>
      <c r="I71" s="63">
        <v>1.0900000000000001</v>
      </c>
      <c r="J71" s="2"/>
      <c r="K71" s="2"/>
    </row>
    <row r="72" spans="1:13">
      <c r="A72" s="44" t="s">
        <v>94</v>
      </c>
      <c r="B72" s="67" t="s">
        <v>23</v>
      </c>
      <c r="C72" s="62">
        <v>0.74099999999999999</v>
      </c>
      <c r="D72" s="27" t="s">
        <v>789</v>
      </c>
      <c r="E72" s="27" t="s">
        <v>789</v>
      </c>
      <c r="F72" s="27" t="s">
        <v>789</v>
      </c>
      <c r="G72" s="27" t="s">
        <v>789</v>
      </c>
      <c r="H72" s="27" t="s">
        <v>789</v>
      </c>
      <c r="I72" s="43" t="s">
        <v>789</v>
      </c>
      <c r="J72" s="2"/>
      <c r="K72" s="2"/>
    </row>
    <row r="73" spans="1:13">
      <c r="A73" s="44" t="s">
        <v>95</v>
      </c>
      <c r="B73" s="67">
        <v>0</v>
      </c>
      <c r="C73" s="62">
        <v>6.4290000000000003</v>
      </c>
      <c r="D73" s="62">
        <v>0.60599999999999998</v>
      </c>
      <c r="E73" s="62">
        <v>0.214</v>
      </c>
      <c r="F73" s="27" t="s">
        <v>789</v>
      </c>
      <c r="G73" s="27" t="s">
        <v>789</v>
      </c>
      <c r="H73" s="27" t="s">
        <v>789</v>
      </c>
      <c r="I73" s="42" t="s">
        <v>789</v>
      </c>
      <c r="J73" s="2"/>
      <c r="K73" s="2"/>
    </row>
    <row r="74" spans="1:13">
      <c r="A74" s="44" t="s">
        <v>96</v>
      </c>
      <c r="B74" s="67">
        <v>8</v>
      </c>
      <c r="C74" s="62">
        <v>-0.217</v>
      </c>
      <c r="D74" s="27"/>
      <c r="E74" s="27"/>
      <c r="F74" s="66" t="s">
        <v>789</v>
      </c>
      <c r="G74" s="27" t="s">
        <v>789</v>
      </c>
      <c r="H74" s="27" t="s">
        <v>789</v>
      </c>
      <c r="I74" s="42" t="s">
        <v>789</v>
      </c>
      <c r="J74" s="2"/>
      <c r="K74" s="72"/>
      <c r="L74" s="72"/>
      <c r="M74" s="72"/>
    </row>
    <row r="75" spans="1:13">
      <c r="A75" s="44" t="s">
        <v>97</v>
      </c>
      <c r="B75" s="67">
        <v>8</v>
      </c>
      <c r="C75" s="62">
        <v>-0.23699999999999999</v>
      </c>
      <c r="D75" s="27"/>
      <c r="E75" s="27"/>
      <c r="F75" s="66" t="s">
        <v>789</v>
      </c>
      <c r="G75" s="27" t="s">
        <v>789</v>
      </c>
      <c r="H75" s="27" t="s">
        <v>789</v>
      </c>
      <c r="I75" s="42" t="s">
        <v>789</v>
      </c>
      <c r="J75" s="2"/>
      <c r="K75" s="72"/>
      <c r="L75" s="72"/>
      <c r="M75" s="72"/>
    </row>
    <row r="76" spans="1:13">
      <c r="A76" s="44" t="s">
        <v>98</v>
      </c>
      <c r="B76" s="67">
        <v>0</v>
      </c>
      <c r="C76" s="62">
        <v>-0.217</v>
      </c>
      <c r="D76" s="27"/>
      <c r="E76" s="27"/>
      <c r="F76" s="66" t="s">
        <v>789</v>
      </c>
      <c r="G76" s="27" t="s">
        <v>789</v>
      </c>
      <c r="H76" s="65">
        <v>7.1999999999999995E-2</v>
      </c>
      <c r="I76" s="42" t="s">
        <v>789</v>
      </c>
      <c r="J76" s="2"/>
      <c r="K76" s="72"/>
      <c r="L76" s="72"/>
      <c r="M76" s="72"/>
    </row>
    <row r="77" spans="1:13">
      <c r="A77" s="44" t="s">
        <v>99</v>
      </c>
      <c r="B77" s="67">
        <v>0</v>
      </c>
      <c r="C77" s="62">
        <v>-1.726</v>
      </c>
      <c r="D77" s="62">
        <v>-0.17</v>
      </c>
      <c r="E77" s="62">
        <v>-3.2000000000000001E-2</v>
      </c>
      <c r="F77" s="66" t="s">
        <v>789</v>
      </c>
      <c r="G77" s="27" t="s">
        <v>789</v>
      </c>
      <c r="H77" s="65">
        <v>7.1999999999999995E-2</v>
      </c>
      <c r="I77" s="42" t="s">
        <v>789</v>
      </c>
      <c r="J77" s="2"/>
      <c r="K77" s="72"/>
      <c r="L77" s="72"/>
      <c r="M77" s="72"/>
    </row>
    <row r="78" spans="1:13">
      <c r="A78" s="44" t="s">
        <v>100</v>
      </c>
      <c r="B78" s="67">
        <v>0</v>
      </c>
      <c r="C78" s="62">
        <v>-0.23699999999999999</v>
      </c>
      <c r="D78" s="27"/>
      <c r="E78" s="27"/>
      <c r="F78" s="66" t="s">
        <v>789</v>
      </c>
      <c r="G78" s="27" t="s">
        <v>789</v>
      </c>
      <c r="H78" s="65">
        <v>7.3999999999999996E-2</v>
      </c>
      <c r="I78" s="42" t="s">
        <v>789</v>
      </c>
      <c r="J78" s="2"/>
      <c r="K78" s="72"/>
      <c r="L78" s="72"/>
      <c r="M78" s="72"/>
    </row>
    <row r="79" spans="1:13">
      <c r="A79" s="44" t="s">
        <v>101</v>
      </c>
      <c r="B79" s="67">
        <v>0</v>
      </c>
      <c r="C79" s="62">
        <v>-1.877</v>
      </c>
      <c r="D79" s="62">
        <v>-0.186</v>
      </c>
      <c r="E79" s="62">
        <v>-3.5999999999999997E-2</v>
      </c>
      <c r="F79" s="66" t="s">
        <v>789</v>
      </c>
      <c r="G79" s="27" t="s">
        <v>789</v>
      </c>
      <c r="H79" s="65">
        <v>7.3999999999999996E-2</v>
      </c>
      <c r="I79" s="42" t="s">
        <v>789</v>
      </c>
      <c r="J79" s="2"/>
      <c r="K79" s="72"/>
      <c r="L79" s="72"/>
      <c r="M79" s="72"/>
    </row>
    <row r="80" spans="1:13">
      <c r="A80" s="44" t="s">
        <v>102</v>
      </c>
      <c r="B80" s="67">
        <v>0</v>
      </c>
      <c r="C80" s="62">
        <v>-0.34100000000000003</v>
      </c>
      <c r="D80" s="27"/>
      <c r="E80" s="27"/>
      <c r="F80" s="66">
        <v>26.15</v>
      </c>
      <c r="G80" s="27" t="s">
        <v>789</v>
      </c>
      <c r="H80" s="65">
        <v>0.13</v>
      </c>
      <c r="I80" s="42" t="s">
        <v>789</v>
      </c>
      <c r="J80" s="2"/>
      <c r="K80" s="72"/>
      <c r="L80" s="72"/>
      <c r="M80" s="72"/>
    </row>
    <row r="81" spans="1:13">
      <c r="A81" s="44" t="s">
        <v>103</v>
      </c>
      <c r="B81" s="67">
        <v>0</v>
      </c>
      <c r="C81" s="62">
        <v>-2.6520000000000001</v>
      </c>
      <c r="D81" s="62">
        <v>-0.26800000000000002</v>
      </c>
      <c r="E81" s="62">
        <v>-5.8999999999999997E-2</v>
      </c>
      <c r="F81" s="66">
        <v>26.15</v>
      </c>
      <c r="G81" s="27" t="s">
        <v>789</v>
      </c>
      <c r="H81" s="65">
        <v>0.13</v>
      </c>
      <c r="I81" s="42" t="s">
        <v>789</v>
      </c>
      <c r="J81" s="2"/>
      <c r="K81" s="72"/>
      <c r="L81" s="72"/>
      <c r="M81" s="72"/>
    </row>
    <row r="82" spans="1:13">
      <c r="A82" s="44" t="s">
        <v>171</v>
      </c>
      <c r="B82" s="67">
        <v>1</v>
      </c>
      <c r="C82" s="62">
        <v>0.48</v>
      </c>
      <c r="D82" s="27" t="s">
        <v>789</v>
      </c>
      <c r="E82" s="27" t="s">
        <v>789</v>
      </c>
      <c r="F82" s="66">
        <v>0.64</v>
      </c>
      <c r="G82" s="27" t="s">
        <v>789</v>
      </c>
      <c r="H82" s="27" t="s">
        <v>789</v>
      </c>
      <c r="I82" s="42" t="s">
        <v>789</v>
      </c>
      <c r="J82" s="2"/>
      <c r="K82" s="2"/>
    </row>
    <row r="83" spans="1:13">
      <c r="A83" s="44" t="s">
        <v>172</v>
      </c>
      <c r="B83" s="67">
        <v>2</v>
      </c>
      <c r="C83" s="62">
        <v>0.53900000000000003</v>
      </c>
      <c r="D83" s="62">
        <v>3.9E-2</v>
      </c>
      <c r="E83" s="27" t="s">
        <v>789</v>
      </c>
      <c r="F83" s="66">
        <v>0.64</v>
      </c>
      <c r="G83" s="27" t="s">
        <v>789</v>
      </c>
      <c r="H83" s="27" t="s">
        <v>789</v>
      </c>
      <c r="I83" s="42" t="s">
        <v>789</v>
      </c>
      <c r="J83" s="2"/>
      <c r="K83" s="2"/>
    </row>
    <row r="84" spans="1:13">
      <c r="A84" s="44" t="s">
        <v>173</v>
      </c>
      <c r="B84" s="67">
        <v>2</v>
      </c>
      <c r="C84" s="62">
        <v>0.04</v>
      </c>
      <c r="D84" s="27" t="s">
        <v>789</v>
      </c>
      <c r="E84" s="27" t="s">
        <v>789</v>
      </c>
      <c r="F84" s="27" t="s">
        <v>789</v>
      </c>
      <c r="G84" s="27" t="s">
        <v>789</v>
      </c>
      <c r="H84" s="27" t="s">
        <v>789</v>
      </c>
      <c r="I84" s="42" t="s">
        <v>789</v>
      </c>
      <c r="J84" s="2"/>
      <c r="K84" s="2"/>
    </row>
    <row r="85" spans="1:13">
      <c r="A85" s="44" t="s">
        <v>174</v>
      </c>
      <c r="B85" s="67">
        <v>3</v>
      </c>
      <c r="C85" s="62">
        <v>0.38600000000000001</v>
      </c>
      <c r="D85" s="27" t="s">
        <v>789</v>
      </c>
      <c r="E85" s="27" t="s">
        <v>789</v>
      </c>
      <c r="F85" s="66">
        <v>1.07</v>
      </c>
      <c r="G85" s="27" t="s">
        <v>789</v>
      </c>
      <c r="H85" s="27" t="s">
        <v>789</v>
      </c>
      <c r="I85" s="42" t="s">
        <v>789</v>
      </c>
      <c r="J85" s="2"/>
      <c r="K85" s="2"/>
    </row>
    <row r="86" spans="1:13">
      <c r="A86" s="44" t="s">
        <v>175</v>
      </c>
      <c r="B86" s="67">
        <v>4</v>
      </c>
      <c r="C86" s="62">
        <v>0.49199999999999999</v>
      </c>
      <c r="D86" s="62">
        <v>4.5999999999999999E-2</v>
      </c>
      <c r="E86" s="27" t="s">
        <v>789</v>
      </c>
      <c r="F86" s="66">
        <v>1.07</v>
      </c>
      <c r="G86" s="27" t="s">
        <v>789</v>
      </c>
      <c r="H86" s="27" t="s">
        <v>789</v>
      </c>
      <c r="I86" s="42" t="s">
        <v>789</v>
      </c>
      <c r="J86" s="2"/>
      <c r="K86" s="2"/>
    </row>
    <row r="87" spans="1:13" ht="25.5">
      <c r="A87" s="44" t="s">
        <v>176</v>
      </c>
      <c r="B87" s="67">
        <v>4</v>
      </c>
      <c r="C87" s="62">
        <v>4.2999999999999997E-2</v>
      </c>
      <c r="D87" s="27" t="s">
        <v>789</v>
      </c>
      <c r="E87" s="27" t="s">
        <v>789</v>
      </c>
      <c r="F87" s="46" t="s">
        <v>789</v>
      </c>
      <c r="G87" s="27" t="s">
        <v>789</v>
      </c>
      <c r="H87" s="27" t="s">
        <v>789</v>
      </c>
      <c r="I87" s="42" t="s">
        <v>789</v>
      </c>
      <c r="J87" s="2"/>
      <c r="K87" s="2"/>
    </row>
    <row r="88" spans="1:13">
      <c r="A88" s="44" t="s">
        <v>177</v>
      </c>
      <c r="B88" s="67" t="s">
        <v>22</v>
      </c>
      <c r="C88" s="62">
        <v>0.45100000000000001</v>
      </c>
      <c r="D88" s="62">
        <v>3.2000000000000001E-2</v>
      </c>
      <c r="E88" s="27" t="s">
        <v>789</v>
      </c>
      <c r="F88" s="66">
        <v>7.75</v>
      </c>
      <c r="G88" s="27" t="s">
        <v>789</v>
      </c>
      <c r="H88" s="27" t="s">
        <v>789</v>
      </c>
      <c r="I88" s="42" t="s">
        <v>789</v>
      </c>
      <c r="J88" s="2"/>
      <c r="K88" s="2"/>
    </row>
    <row r="89" spans="1:13">
      <c r="A89" s="44" t="s">
        <v>178</v>
      </c>
      <c r="B89" s="67"/>
      <c r="C89" s="69">
        <v>0.45400000000000001</v>
      </c>
      <c r="D89" s="69">
        <v>3.2000000000000001E-2</v>
      </c>
      <c r="E89" s="37" t="s">
        <v>789</v>
      </c>
      <c r="F89" s="68">
        <v>0.94</v>
      </c>
      <c r="G89" s="37" t="s">
        <v>789</v>
      </c>
      <c r="H89" s="37" t="s">
        <v>789</v>
      </c>
      <c r="I89" s="45" t="s">
        <v>789</v>
      </c>
      <c r="J89" s="2"/>
      <c r="K89" s="2"/>
    </row>
    <row r="90" spans="1:13">
      <c r="A90" s="44" t="s">
        <v>179</v>
      </c>
      <c r="B90" s="67"/>
      <c r="C90" s="69">
        <v>0.57399999999999995</v>
      </c>
      <c r="D90" s="69">
        <v>4.1000000000000002E-2</v>
      </c>
      <c r="E90" s="37" t="s">
        <v>789</v>
      </c>
      <c r="F90" s="68">
        <v>42.08</v>
      </c>
      <c r="G90" s="37" t="s">
        <v>789</v>
      </c>
      <c r="H90" s="37" t="s">
        <v>789</v>
      </c>
      <c r="I90" s="45" t="s">
        <v>789</v>
      </c>
      <c r="J90" s="2"/>
      <c r="K90" s="2"/>
    </row>
    <row r="91" spans="1:13">
      <c r="A91" s="44" t="s">
        <v>180</v>
      </c>
      <c r="B91" s="67">
        <v>0</v>
      </c>
      <c r="C91" s="62">
        <v>2.391</v>
      </c>
      <c r="D91" s="62">
        <v>0.16800000000000001</v>
      </c>
      <c r="E91" s="62">
        <v>2.5000000000000001E-2</v>
      </c>
      <c r="F91" s="66">
        <v>1.63</v>
      </c>
      <c r="G91" s="63">
        <v>0.42</v>
      </c>
      <c r="H91" s="65">
        <v>7.6999999999999999E-2</v>
      </c>
      <c r="I91" s="63">
        <v>0.42</v>
      </c>
      <c r="J91" s="2"/>
      <c r="K91" s="2"/>
    </row>
    <row r="92" spans="1:13">
      <c r="A92" s="44" t="s">
        <v>181</v>
      </c>
      <c r="B92" s="67">
        <v>0</v>
      </c>
      <c r="C92" s="62">
        <v>3.5579999999999998</v>
      </c>
      <c r="D92" s="62">
        <v>0.24099999999999999</v>
      </c>
      <c r="E92" s="62">
        <v>3.5999999999999997E-2</v>
      </c>
      <c r="F92" s="66">
        <v>1.76</v>
      </c>
      <c r="G92" s="63">
        <v>0.76</v>
      </c>
      <c r="H92" s="65">
        <v>0.1</v>
      </c>
      <c r="I92" s="63">
        <v>0.76</v>
      </c>
      <c r="J92" s="2"/>
      <c r="K92" s="2"/>
    </row>
    <row r="93" spans="1:13">
      <c r="A93" s="44" t="s">
        <v>182</v>
      </c>
      <c r="B93" s="67">
        <v>0</v>
      </c>
      <c r="C93" s="62">
        <v>3.1190000000000002</v>
      </c>
      <c r="D93" s="62">
        <v>0.20300000000000001</v>
      </c>
      <c r="E93" s="62">
        <v>0.03</v>
      </c>
      <c r="F93" s="66">
        <v>23.25</v>
      </c>
      <c r="G93" s="63">
        <v>0.9</v>
      </c>
      <c r="H93" s="65">
        <v>9.1999999999999998E-2</v>
      </c>
      <c r="I93" s="63">
        <v>0.9</v>
      </c>
      <c r="J93" s="2"/>
      <c r="K93" s="2"/>
    </row>
    <row r="94" spans="1:13">
      <c r="A94" s="44" t="s">
        <v>183</v>
      </c>
      <c r="B94" s="67" t="s">
        <v>23</v>
      </c>
      <c r="C94" s="62">
        <v>0.61699999999999999</v>
      </c>
      <c r="D94" s="27" t="s">
        <v>789</v>
      </c>
      <c r="E94" s="27" t="s">
        <v>789</v>
      </c>
      <c r="F94" s="27" t="s">
        <v>789</v>
      </c>
      <c r="G94" s="27" t="s">
        <v>789</v>
      </c>
      <c r="H94" s="27" t="s">
        <v>789</v>
      </c>
      <c r="I94" s="43" t="s">
        <v>789</v>
      </c>
      <c r="J94" s="2"/>
      <c r="K94" s="2"/>
    </row>
    <row r="95" spans="1:13">
      <c r="A95" s="44" t="s">
        <v>184</v>
      </c>
      <c r="B95" s="67">
        <v>0</v>
      </c>
      <c r="C95" s="62">
        <v>5.3570000000000002</v>
      </c>
      <c r="D95" s="62">
        <v>0.505</v>
      </c>
      <c r="E95" s="62">
        <v>0.17799999999999999</v>
      </c>
      <c r="F95" s="27" t="s">
        <v>789</v>
      </c>
      <c r="G95" s="27" t="s">
        <v>789</v>
      </c>
      <c r="H95" s="27" t="s">
        <v>789</v>
      </c>
      <c r="I95" s="42" t="s">
        <v>789</v>
      </c>
      <c r="J95" s="2"/>
      <c r="K95" s="2"/>
    </row>
    <row r="96" spans="1:13">
      <c r="A96" s="44" t="s">
        <v>185</v>
      </c>
      <c r="B96" s="67">
        <v>8</v>
      </c>
      <c r="C96" s="62">
        <v>-0.18099999999999999</v>
      </c>
      <c r="D96" s="27"/>
      <c r="E96" s="27"/>
      <c r="F96" s="66" t="s">
        <v>789</v>
      </c>
      <c r="G96" s="27" t="s">
        <v>789</v>
      </c>
      <c r="H96" s="27" t="s">
        <v>789</v>
      </c>
      <c r="I96" s="42" t="s">
        <v>789</v>
      </c>
      <c r="J96" s="2"/>
      <c r="K96" s="72"/>
      <c r="L96" s="72"/>
      <c r="M96" s="72"/>
    </row>
    <row r="97" spans="1:13">
      <c r="A97" s="44" t="s">
        <v>186</v>
      </c>
      <c r="B97" s="67">
        <v>8</v>
      </c>
      <c r="C97" s="62">
        <v>-0.19700000000000001</v>
      </c>
      <c r="D97" s="27"/>
      <c r="E97" s="27"/>
      <c r="F97" s="66" t="s">
        <v>789</v>
      </c>
      <c r="G97" s="27" t="s">
        <v>789</v>
      </c>
      <c r="H97" s="27" t="s">
        <v>789</v>
      </c>
      <c r="I97" s="42" t="s">
        <v>789</v>
      </c>
      <c r="J97" s="2"/>
      <c r="K97" s="72"/>
      <c r="L97" s="72"/>
      <c r="M97" s="72"/>
    </row>
    <row r="98" spans="1:13">
      <c r="A98" s="44" t="s">
        <v>187</v>
      </c>
      <c r="B98" s="67">
        <v>0</v>
      </c>
      <c r="C98" s="62">
        <v>-0.18099999999999999</v>
      </c>
      <c r="D98" s="27"/>
      <c r="E98" s="27"/>
      <c r="F98" s="66" t="s">
        <v>789</v>
      </c>
      <c r="G98" s="27" t="s">
        <v>789</v>
      </c>
      <c r="H98" s="65">
        <v>0.06</v>
      </c>
      <c r="I98" s="42" t="s">
        <v>789</v>
      </c>
      <c r="J98" s="2"/>
      <c r="K98" s="72"/>
      <c r="L98" s="72"/>
      <c r="M98" s="72"/>
    </row>
    <row r="99" spans="1:13">
      <c r="A99" s="44" t="s">
        <v>188</v>
      </c>
      <c r="B99" s="67">
        <v>0</v>
      </c>
      <c r="C99" s="62">
        <v>-1.4379999999999999</v>
      </c>
      <c r="D99" s="62">
        <v>-0.14199999999999999</v>
      </c>
      <c r="E99" s="62">
        <v>-2.7E-2</v>
      </c>
      <c r="F99" s="66" t="s">
        <v>789</v>
      </c>
      <c r="G99" s="27" t="s">
        <v>789</v>
      </c>
      <c r="H99" s="65">
        <v>0.06</v>
      </c>
      <c r="I99" s="42" t="s">
        <v>789</v>
      </c>
      <c r="J99" s="2"/>
      <c r="K99" s="72"/>
      <c r="L99" s="72"/>
      <c r="M99" s="72"/>
    </row>
    <row r="100" spans="1:13">
      <c r="A100" s="44" t="s">
        <v>189</v>
      </c>
      <c r="B100" s="67">
        <v>0</v>
      </c>
      <c r="C100" s="62">
        <v>-0.19700000000000001</v>
      </c>
      <c r="D100" s="27"/>
      <c r="E100" s="27"/>
      <c r="F100" s="66" t="s">
        <v>789</v>
      </c>
      <c r="G100" s="27" t="s">
        <v>789</v>
      </c>
      <c r="H100" s="65">
        <v>6.2E-2</v>
      </c>
      <c r="I100" s="42" t="s">
        <v>789</v>
      </c>
      <c r="J100" s="2"/>
      <c r="K100" s="72"/>
      <c r="L100" s="72"/>
      <c r="M100" s="72"/>
    </row>
    <row r="101" spans="1:13" ht="25.5">
      <c r="A101" s="44" t="s">
        <v>190</v>
      </c>
      <c r="B101" s="67">
        <v>0</v>
      </c>
      <c r="C101" s="62">
        <v>-1.5640000000000001</v>
      </c>
      <c r="D101" s="62">
        <v>-0.155</v>
      </c>
      <c r="E101" s="62">
        <v>-0.03</v>
      </c>
      <c r="F101" s="66" t="s">
        <v>789</v>
      </c>
      <c r="G101" s="27" t="s">
        <v>789</v>
      </c>
      <c r="H101" s="65">
        <v>6.2E-2</v>
      </c>
      <c r="I101" s="42" t="s">
        <v>789</v>
      </c>
      <c r="J101" s="2"/>
      <c r="K101" s="72"/>
      <c r="L101" s="72"/>
      <c r="M101" s="72"/>
    </row>
    <row r="102" spans="1:13">
      <c r="A102" s="44" t="s">
        <v>191</v>
      </c>
      <c r="B102" s="67">
        <v>0</v>
      </c>
      <c r="C102" s="62">
        <v>-0.28399999999999997</v>
      </c>
      <c r="D102" s="27"/>
      <c r="E102" s="27"/>
      <c r="F102" s="66">
        <v>21.79</v>
      </c>
      <c r="G102" s="27" t="s">
        <v>789</v>
      </c>
      <c r="H102" s="65">
        <v>0.108</v>
      </c>
      <c r="I102" s="42" t="s">
        <v>789</v>
      </c>
      <c r="J102" s="2"/>
      <c r="K102" s="72"/>
      <c r="L102" s="72"/>
      <c r="M102" s="72"/>
    </row>
    <row r="103" spans="1:13">
      <c r="A103" s="44" t="s">
        <v>192</v>
      </c>
      <c r="B103" s="67">
        <v>0</v>
      </c>
      <c r="C103" s="62">
        <v>-2.2090000000000001</v>
      </c>
      <c r="D103" s="62">
        <v>-0.223</v>
      </c>
      <c r="E103" s="62">
        <v>-4.9000000000000002E-2</v>
      </c>
      <c r="F103" s="66">
        <v>21.79</v>
      </c>
      <c r="G103" s="27" t="s">
        <v>789</v>
      </c>
      <c r="H103" s="65">
        <v>0.108</v>
      </c>
      <c r="I103" s="42" t="s">
        <v>789</v>
      </c>
      <c r="J103" s="2"/>
      <c r="K103" s="72"/>
      <c r="L103" s="72"/>
      <c r="M103" s="72"/>
    </row>
    <row r="104" spans="1:13">
      <c r="A104" s="44" t="s">
        <v>193</v>
      </c>
      <c r="B104" s="67">
        <v>1</v>
      </c>
      <c r="C104" s="62">
        <v>0.27900000000000003</v>
      </c>
      <c r="D104" s="27" t="s">
        <v>789</v>
      </c>
      <c r="E104" s="27" t="s">
        <v>789</v>
      </c>
      <c r="F104" s="66">
        <v>0.37</v>
      </c>
      <c r="G104" s="27" t="s">
        <v>789</v>
      </c>
      <c r="H104" s="27" t="s">
        <v>789</v>
      </c>
      <c r="I104" s="42" t="s">
        <v>789</v>
      </c>
      <c r="J104" s="2"/>
      <c r="K104" s="2"/>
    </row>
    <row r="105" spans="1:13">
      <c r="A105" s="44" t="s">
        <v>194</v>
      </c>
      <c r="B105" s="67">
        <v>2</v>
      </c>
      <c r="C105" s="62">
        <v>0.313</v>
      </c>
      <c r="D105" s="62">
        <v>2.3E-2</v>
      </c>
      <c r="E105" s="27" t="s">
        <v>789</v>
      </c>
      <c r="F105" s="66">
        <v>0.37</v>
      </c>
      <c r="G105" s="27" t="s">
        <v>789</v>
      </c>
      <c r="H105" s="27" t="s">
        <v>789</v>
      </c>
      <c r="I105" s="42" t="s">
        <v>789</v>
      </c>
      <c r="J105" s="2"/>
      <c r="K105" s="2"/>
    </row>
    <row r="106" spans="1:13">
      <c r="A106" s="44" t="s">
        <v>195</v>
      </c>
      <c r="B106" s="67">
        <v>2</v>
      </c>
      <c r="C106" s="62">
        <v>2.3E-2</v>
      </c>
      <c r="D106" s="27" t="s">
        <v>789</v>
      </c>
      <c r="E106" s="27" t="s">
        <v>789</v>
      </c>
      <c r="F106" s="27" t="s">
        <v>789</v>
      </c>
      <c r="G106" s="27" t="s">
        <v>789</v>
      </c>
      <c r="H106" s="27" t="s">
        <v>789</v>
      </c>
      <c r="I106" s="42" t="s">
        <v>789</v>
      </c>
      <c r="J106" s="2"/>
      <c r="K106" s="2"/>
    </row>
    <row r="107" spans="1:13">
      <c r="A107" s="44" t="s">
        <v>196</v>
      </c>
      <c r="B107" s="67">
        <v>3</v>
      </c>
      <c r="C107" s="62">
        <v>0.224</v>
      </c>
      <c r="D107" s="27" t="s">
        <v>789</v>
      </c>
      <c r="E107" s="27" t="s">
        <v>789</v>
      </c>
      <c r="F107" s="66">
        <v>0.62</v>
      </c>
      <c r="G107" s="27" t="s">
        <v>789</v>
      </c>
      <c r="H107" s="27" t="s">
        <v>789</v>
      </c>
      <c r="I107" s="42" t="s">
        <v>789</v>
      </c>
      <c r="J107" s="2"/>
      <c r="K107" s="2"/>
    </row>
    <row r="108" spans="1:13">
      <c r="A108" s="44" t="s">
        <v>197</v>
      </c>
      <c r="B108" s="67">
        <v>4</v>
      </c>
      <c r="C108" s="62">
        <v>0.28599999999999998</v>
      </c>
      <c r="D108" s="62">
        <v>2.7E-2</v>
      </c>
      <c r="E108" s="27" t="s">
        <v>789</v>
      </c>
      <c r="F108" s="66">
        <v>0.62</v>
      </c>
      <c r="G108" s="27" t="s">
        <v>789</v>
      </c>
      <c r="H108" s="27" t="s">
        <v>789</v>
      </c>
      <c r="I108" s="42" t="s">
        <v>789</v>
      </c>
      <c r="J108" s="2"/>
      <c r="K108" s="2"/>
    </row>
    <row r="109" spans="1:13" ht="25.5">
      <c r="A109" s="44" t="s">
        <v>198</v>
      </c>
      <c r="B109" s="67">
        <v>4</v>
      </c>
      <c r="C109" s="62">
        <v>2.5000000000000001E-2</v>
      </c>
      <c r="D109" s="27" t="s">
        <v>789</v>
      </c>
      <c r="E109" s="27" t="s">
        <v>789</v>
      </c>
      <c r="F109" s="46" t="s">
        <v>789</v>
      </c>
      <c r="G109" s="27" t="s">
        <v>789</v>
      </c>
      <c r="H109" s="27" t="s">
        <v>789</v>
      </c>
      <c r="I109" s="42" t="s">
        <v>789</v>
      </c>
      <c r="J109" s="2"/>
      <c r="K109" s="2"/>
    </row>
    <row r="110" spans="1:13">
      <c r="A110" s="44" t="s">
        <v>199</v>
      </c>
      <c r="B110" s="67" t="s">
        <v>22</v>
      </c>
      <c r="C110" s="62">
        <v>0.26200000000000001</v>
      </c>
      <c r="D110" s="62">
        <v>1.9E-2</v>
      </c>
      <c r="E110" s="27" t="s">
        <v>789</v>
      </c>
      <c r="F110" s="66">
        <v>4.5</v>
      </c>
      <c r="G110" s="27" t="s">
        <v>789</v>
      </c>
      <c r="H110" s="27" t="s">
        <v>789</v>
      </c>
      <c r="I110" s="42" t="s">
        <v>789</v>
      </c>
      <c r="J110" s="2"/>
      <c r="K110" s="2"/>
    </row>
    <row r="111" spans="1:13">
      <c r="A111" s="44" t="s">
        <v>200</v>
      </c>
      <c r="B111" s="67"/>
      <c r="C111" s="69">
        <v>0.26400000000000001</v>
      </c>
      <c r="D111" s="69">
        <v>1.9E-2</v>
      </c>
      <c r="E111" s="37" t="s">
        <v>789</v>
      </c>
      <c r="F111" s="68">
        <v>0.55000000000000004</v>
      </c>
      <c r="G111" s="37" t="s">
        <v>789</v>
      </c>
      <c r="H111" s="37" t="s">
        <v>789</v>
      </c>
      <c r="I111" s="45" t="s">
        <v>789</v>
      </c>
      <c r="J111" s="2"/>
      <c r="K111" s="2"/>
    </row>
    <row r="112" spans="1:13">
      <c r="A112" s="44" t="s">
        <v>201</v>
      </c>
      <c r="B112" s="67"/>
      <c r="C112" s="69">
        <v>0.33400000000000002</v>
      </c>
      <c r="D112" s="69">
        <v>2.4E-2</v>
      </c>
      <c r="E112" s="37" t="s">
        <v>789</v>
      </c>
      <c r="F112" s="68">
        <v>24.46</v>
      </c>
      <c r="G112" s="37" t="s">
        <v>789</v>
      </c>
      <c r="H112" s="37" t="s">
        <v>789</v>
      </c>
      <c r="I112" s="45" t="s">
        <v>789</v>
      </c>
      <c r="J112" s="2"/>
      <c r="K112" s="2"/>
    </row>
    <row r="113" spans="1:13">
      <c r="A113" s="44" t="s">
        <v>202</v>
      </c>
      <c r="B113" s="67">
        <v>0</v>
      </c>
      <c r="C113" s="62">
        <v>1.39</v>
      </c>
      <c r="D113" s="62">
        <v>9.8000000000000004E-2</v>
      </c>
      <c r="E113" s="62">
        <v>1.4999999999999999E-2</v>
      </c>
      <c r="F113" s="66">
        <v>0.95</v>
      </c>
      <c r="G113" s="63">
        <v>0.25</v>
      </c>
      <c r="H113" s="65">
        <v>4.4999999999999998E-2</v>
      </c>
      <c r="I113" s="63">
        <v>0.25</v>
      </c>
      <c r="J113" s="2"/>
      <c r="K113" s="2"/>
    </row>
    <row r="114" spans="1:13">
      <c r="A114" s="44" t="s">
        <v>203</v>
      </c>
      <c r="B114" s="67">
        <v>0</v>
      </c>
      <c r="C114" s="62">
        <v>2.0680000000000001</v>
      </c>
      <c r="D114" s="62">
        <v>0.14000000000000001</v>
      </c>
      <c r="E114" s="62">
        <v>2.1000000000000001E-2</v>
      </c>
      <c r="F114" s="66">
        <v>1.02</v>
      </c>
      <c r="G114" s="63">
        <v>0.44</v>
      </c>
      <c r="H114" s="65">
        <v>5.8000000000000003E-2</v>
      </c>
      <c r="I114" s="63">
        <v>0.44</v>
      </c>
      <c r="J114" s="2"/>
      <c r="K114" s="2"/>
    </row>
    <row r="115" spans="1:13">
      <c r="A115" s="44" t="s">
        <v>204</v>
      </c>
      <c r="B115" s="67">
        <v>0</v>
      </c>
      <c r="C115" s="62">
        <v>1.8129999999999999</v>
      </c>
      <c r="D115" s="62">
        <v>0.11799999999999999</v>
      </c>
      <c r="E115" s="62">
        <v>1.7000000000000001E-2</v>
      </c>
      <c r="F115" s="66">
        <v>13.52</v>
      </c>
      <c r="G115" s="63">
        <v>0.53</v>
      </c>
      <c r="H115" s="65">
        <v>5.2999999999999999E-2</v>
      </c>
      <c r="I115" s="63">
        <v>0.53</v>
      </c>
      <c r="J115" s="2"/>
      <c r="K115" s="2"/>
    </row>
    <row r="116" spans="1:13">
      <c r="A116" s="44" t="s">
        <v>205</v>
      </c>
      <c r="B116" s="67" t="s">
        <v>23</v>
      </c>
      <c r="C116" s="62">
        <v>0.35899999999999999</v>
      </c>
      <c r="D116" s="27" t="s">
        <v>789</v>
      </c>
      <c r="E116" s="27" t="s">
        <v>789</v>
      </c>
      <c r="F116" s="27" t="s">
        <v>789</v>
      </c>
      <c r="G116" s="27" t="s">
        <v>789</v>
      </c>
      <c r="H116" s="27" t="s">
        <v>789</v>
      </c>
      <c r="I116" s="43" t="s">
        <v>789</v>
      </c>
      <c r="J116" s="2"/>
      <c r="K116" s="2"/>
    </row>
    <row r="117" spans="1:13">
      <c r="A117" s="44" t="s">
        <v>206</v>
      </c>
      <c r="B117" s="67">
        <v>0</v>
      </c>
      <c r="C117" s="62">
        <v>3.1139999999999999</v>
      </c>
      <c r="D117" s="62">
        <v>0.29399999999999998</v>
      </c>
      <c r="E117" s="62">
        <v>0.104</v>
      </c>
      <c r="F117" s="27" t="s">
        <v>789</v>
      </c>
      <c r="G117" s="27" t="s">
        <v>789</v>
      </c>
      <c r="H117" s="27" t="s">
        <v>789</v>
      </c>
      <c r="I117" s="42" t="s">
        <v>789</v>
      </c>
      <c r="J117" s="2"/>
      <c r="K117" s="2"/>
    </row>
    <row r="118" spans="1:13">
      <c r="A118" s="44" t="s">
        <v>207</v>
      </c>
      <c r="B118" s="67">
        <v>8</v>
      </c>
      <c r="C118" s="62">
        <v>-0.105</v>
      </c>
      <c r="D118" s="27"/>
      <c r="E118" s="27"/>
      <c r="F118" s="66" t="s">
        <v>789</v>
      </c>
      <c r="G118" s="27" t="s">
        <v>789</v>
      </c>
      <c r="H118" s="27" t="s">
        <v>789</v>
      </c>
      <c r="I118" s="42" t="s">
        <v>789</v>
      </c>
      <c r="J118" s="2"/>
      <c r="K118" s="72"/>
      <c r="L118" s="72"/>
      <c r="M118" s="72"/>
    </row>
    <row r="119" spans="1:13">
      <c r="A119" s="44" t="s">
        <v>208</v>
      </c>
      <c r="B119" s="67">
        <v>8</v>
      </c>
      <c r="C119" s="62">
        <v>-0.115</v>
      </c>
      <c r="D119" s="27"/>
      <c r="E119" s="27"/>
      <c r="F119" s="66" t="s">
        <v>789</v>
      </c>
      <c r="G119" s="27" t="s">
        <v>789</v>
      </c>
      <c r="H119" s="27" t="s">
        <v>789</v>
      </c>
      <c r="I119" s="42" t="s">
        <v>789</v>
      </c>
      <c r="J119" s="2"/>
      <c r="K119" s="72"/>
      <c r="L119" s="72"/>
      <c r="M119" s="72"/>
    </row>
    <row r="120" spans="1:13">
      <c r="A120" s="44" t="s">
        <v>209</v>
      </c>
      <c r="B120" s="67">
        <v>0</v>
      </c>
      <c r="C120" s="62">
        <v>-0.105</v>
      </c>
      <c r="D120" s="27"/>
      <c r="E120" s="27"/>
      <c r="F120" s="66" t="s">
        <v>789</v>
      </c>
      <c r="G120" s="27" t="s">
        <v>789</v>
      </c>
      <c r="H120" s="65">
        <v>3.5000000000000003E-2</v>
      </c>
      <c r="I120" s="42" t="s">
        <v>789</v>
      </c>
      <c r="J120" s="2"/>
      <c r="K120" s="72"/>
      <c r="L120" s="72"/>
      <c r="M120" s="72"/>
    </row>
    <row r="121" spans="1:13">
      <c r="A121" s="44" t="s">
        <v>210</v>
      </c>
      <c r="B121" s="67">
        <v>0</v>
      </c>
      <c r="C121" s="62">
        <v>-0.83599999999999997</v>
      </c>
      <c r="D121" s="62">
        <v>-8.3000000000000004E-2</v>
      </c>
      <c r="E121" s="62">
        <v>-1.4999999999999999E-2</v>
      </c>
      <c r="F121" s="66" t="s">
        <v>789</v>
      </c>
      <c r="G121" s="27" t="s">
        <v>789</v>
      </c>
      <c r="H121" s="65">
        <v>3.5000000000000003E-2</v>
      </c>
      <c r="I121" s="42" t="s">
        <v>789</v>
      </c>
      <c r="J121" s="2"/>
      <c r="K121" s="72"/>
      <c r="L121" s="72"/>
      <c r="M121" s="72"/>
    </row>
    <row r="122" spans="1:13">
      <c r="A122" s="44" t="s">
        <v>211</v>
      </c>
      <c r="B122" s="67">
        <v>0</v>
      </c>
      <c r="C122" s="62">
        <v>-0.115</v>
      </c>
      <c r="D122" s="27"/>
      <c r="E122" s="27"/>
      <c r="F122" s="66" t="s">
        <v>789</v>
      </c>
      <c r="G122" s="27" t="s">
        <v>789</v>
      </c>
      <c r="H122" s="65">
        <v>3.5999999999999997E-2</v>
      </c>
      <c r="I122" s="42" t="s">
        <v>789</v>
      </c>
      <c r="J122" s="2"/>
      <c r="K122" s="72"/>
      <c r="L122" s="72"/>
      <c r="M122" s="72"/>
    </row>
    <row r="123" spans="1:13">
      <c r="A123" s="44" t="s">
        <v>212</v>
      </c>
      <c r="B123" s="67">
        <v>0</v>
      </c>
      <c r="C123" s="62">
        <v>-0.90900000000000003</v>
      </c>
      <c r="D123" s="62">
        <v>-0.09</v>
      </c>
      <c r="E123" s="62">
        <v>-1.7000000000000001E-2</v>
      </c>
      <c r="F123" s="66" t="s">
        <v>789</v>
      </c>
      <c r="G123" s="27" t="s">
        <v>789</v>
      </c>
      <c r="H123" s="65">
        <v>3.5999999999999997E-2</v>
      </c>
      <c r="I123" s="42" t="s">
        <v>789</v>
      </c>
      <c r="J123" s="2"/>
      <c r="K123" s="72"/>
      <c r="L123" s="72"/>
      <c r="M123" s="72"/>
    </row>
    <row r="124" spans="1:13">
      <c r="A124" s="44" t="s">
        <v>213</v>
      </c>
      <c r="B124" s="67">
        <v>0</v>
      </c>
      <c r="C124" s="62">
        <v>-0.16500000000000001</v>
      </c>
      <c r="D124" s="27"/>
      <c r="E124" s="27"/>
      <c r="F124" s="66">
        <v>12.67</v>
      </c>
      <c r="G124" s="27" t="s">
        <v>789</v>
      </c>
      <c r="H124" s="65">
        <v>6.3E-2</v>
      </c>
      <c r="I124" s="42" t="s">
        <v>789</v>
      </c>
      <c r="J124" s="2"/>
      <c r="K124" s="72"/>
      <c r="L124" s="72"/>
      <c r="M124" s="72"/>
    </row>
    <row r="125" spans="1:13">
      <c r="A125" s="44" t="s">
        <v>214</v>
      </c>
      <c r="B125" s="67">
        <v>0</v>
      </c>
      <c r="C125" s="62">
        <v>-1.284</v>
      </c>
      <c r="D125" s="62">
        <v>-0.13</v>
      </c>
      <c r="E125" s="62">
        <v>-2.8000000000000001E-2</v>
      </c>
      <c r="F125" s="66">
        <v>12.67</v>
      </c>
      <c r="G125" s="27" t="s">
        <v>789</v>
      </c>
      <c r="H125" s="65">
        <v>6.3E-2</v>
      </c>
      <c r="I125" s="42" t="s">
        <v>789</v>
      </c>
      <c r="J125" s="2"/>
      <c r="K125" s="72"/>
      <c r="L125" s="72"/>
      <c r="M125" s="72"/>
    </row>
    <row r="126" spans="1:13">
      <c r="A126" s="44" t="s">
        <v>215</v>
      </c>
      <c r="B126" s="67">
        <v>1</v>
      </c>
      <c r="C126" s="62">
        <v>0.08</v>
      </c>
      <c r="D126" s="27" t="s">
        <v>789</v>
      </c>
      <c r="E126" s="27" t="s">
        <v>789</v>
      </c>
      <c r="F126" s="66">
        <v>0.11</v>
      </c>
      <c r="G126" s="27" t="s">
        <v>789</v>
      </c>
      <c r="H126" s="27" t="s">
        <v>789</v>
      </c>
      <c r="I126" s="42" t="s">
        <v>789</v>
      </c>
      <c r="J126" s="2"/>
      <c r="K126" s="2"/>
    </row>
    <row r="127" spans="1:13">
      <c r="A127" s="44" t="s">
        <v>216</v>
      </c>
      <c r="B127" s="67">
        <v>2</v>
      </c>
      <c r="C127" s="62">
        <v>0.09</v>
      </c>
      <c r="D127" s="62">
        <v>7.0000000000000001E-3</v>
      </c>
      <c r="E127" s="27" t="s">
        <v>789</v>
      </c>
      <c r="F127" s="66">
        <v>0.11</v>
      </c>
      <c r="G127" s="27" t="s">
        <v>789</v>
      </c>
      <c r="H127" s="27" t="s">
        <v>789</v>
      </c>
      <c r="I127" s="42" t="s">
        <v>789</v>
      </c>
      <c r="J127" s="2"/>
      <c r="K127" s="2"/>
    </row>
    <row r="128" spans="1:13">
      <c r="A128" s="44" t="s">
        <v>217</v>
      </c>
      <c r="B128" s="67">
        <v>2</v>
      </c>
      <c r="C128" s="62">
        <v>7.0000000000000001E-3</v>
      </c>
      <c r="D128" s="27" t="s">
        <v>789</v>
      </c>
      <c r="E128" s="27" t="s">
        <v>789</v>
      </c>
      <c r="F128" s="27" t="s">
        <v>789</v>
      </c>
      <c r="G128" s="27" t="s">
        <v>789</v>
      </c>
      <c r="H128" s="27" t="s">
        <v>789</v>
      </c>
      <c r="I128" s="42" t="s">
        <v>789</v>
      </c>
      <c r="J128" s="2"/>
      <c r="K128" s="2"/>
    </row>
    <row r="129" spans="1:13">
      <c r="A129" s="44" t="s">
        <v>218</v>
      </c>
      <c r="B129" s="67">
        <v>3</v>
      </c>
      <c r="C129" s="62">
        <v>6.4000000000000001E-2</v>
      </c>
      <c r="D129" s="27" t="s">
        <v>789</v>
      </c>
      <c r="E129" s="27" t="s">
        <v>789</v>
      </c>
      <c r="F129" s="66">
        <v>0.18</v>
      </c>
      <c r="G129" s="27" t="s">
        <v>789</v>
      </c>
      <c r="H129" s="27" t="s">
        <v>789</v>
      </c>
      <c r="I129" s="42" t="s">
        <v>789</v>
      </c>
      <c r="J129" s="2"/>
      <c r="K129" s="2"/>
    </row>
    <row r="130" spans="1:13">
      <c r="A130" s="44" t="s">
        <v>219</v>
      </c>
      <c r="B130" s="67">
        <v>4</v>
      </c>
      <c r="C130" s="62">
        <v>8.2000000000000003E-2</v>
      </c>
      <c r="D130" s="62">
        <v>8.0000000000000002E-3</v>
      </c>
      <c r="E130" s="27" t="s">
        <v>789</v>
      </c>
      <c r="F130" s="66">
        <v>0.18</v>
      </c>
      <c r="G130" s="27" t="s">
        <v>789</v>
      </c>
      <c r="H130" s="27" t="s">
        <v>789</v>
      </c>
      <c r="I130" s="42" t="s">
        <v>789</v>
      </c>
      <c r="J130" s="2"/>
      <c r="K130" s="2"/>
    </row>
    <row r="131" spans="1:13" ht="25.5">
      <c r="A131" s="44" t="s">
        <v>220</v>
      </c>
      <c r="B131" s="67">
        <v>4</v>
      </c>
      <c r="C131" s="62">
        <v>7.0000000000000001E-3</v>
      </c>
      <c r="D131" s="27" t="s">
        <v>789</v>
      </c>
      <c r="E131" s="27" t="s">
        <v>789</v>
      </c>
      <c r="F131" s="46" t="s">
        <v>789</v>
      </c>
      <c r="G131" s="27" t="s">
        <v>789</v>
      </c>
      <c r="H131" s="27" t="s">
        <v>789</v>
      </c>
      <c r="I131" s="42" t="s">
        <v>789</v>
      </c>
      <c r="J131" s="2"/>
      <c r="K131" s="2"/>
    </row>
    <row r="132" spans="1:13">
      <c r="A132" s="44" t="s">
        <v>221</v>
      </c>
      <c r="B132" s="67" t="s">
        <v>22</v>
      </c>
      <c r="C132" s="62">
        <v>7.4999999999999997E-2</v>
      </c>
      <c r="D132" s="62">
        <v>5.0000000000000001E-3</v>
      </c>
      <c r="E132" s="27" t="s">
        <v>789</v>
      </c>
      <c r="F132" s="66">
        <v>1.29</v>
      </c>
      <c r="G132" s="27" t="s">
        <v>789</v>
      </c>
      <c r="H132" s="27" t="s">
        <v>789</v>
      </c>
      <c r="I132" s="42" t="s">
        <v>789</v>
      </c>
      <c r="J132" s="2"/>
      <c r="K132" s="2"/>
    </row>
    <row r="133" spans="1:13">
      <c r="A133" s="44" t="s">
        <v>222</v>
      </c>
      <c r="B133" s="67"/>
      <c r="C133" s="69">
        <v>7.4999999999999997E-2</v>
      </c>
      <c r="D133" s="69">
        <v>5.0000000000000001E-3</v>
      </c>
      <c r="E133" s="37" t="s">
        <v>789</v>
      </c>
      <c r="F133" s="68">
        <v>0.16</v>
      </c>
      <c r="G133" s="37" t="s">
        <v>789</v>
      </c>
      <c r="H133" s="37" t="s">
        <v>789</v>
      </c>
      <c r="I133" s="45" t="s">
        <v>789</v>
      </c>
      <c r="J133" s="2"/>
      <c r="K133" s="2"/>
    </row>
    <row r="134" spans="1:13">
      <c r="A134" s="44" t="s">
        <v>223</v>
      </c>
      <c r="B134" s="67"/>
      <c r="C134" s="69">
        <v>9.5000000000000001E-2</v>
      </c>
      <c r="D134" s="69">
        <v>7.0000000000000001E-3</v>
      </c>
      <c r="E134" s="37" t="s">
        <v>789</v>
      </c>
      <c r="F134" s="68">
        <v>6.99</v>
      </c>
      <c r="G134" s="37" t="s">
        <v>789</v>
      </c>
      <c r="H134" s="37" t="s">
        <v>789</v>
      </c>
      <c r="I134" s="45" t="s">
        <v>789</v>
      </c>
      <c r="J134" s="2"/>
      <c r="K134" s="2"/>
    </row>
    <row r="135" spans="1:13">
      <c r="A135" s="44" t="s">
        <v>224</v>
      </c>
      <c r="B135" s="67">
        <v>0</v>
      </c>
      <c r="C135" s="62">
        <v>0.39700000000000002</v>
      </c>
      <c r="D135" s="62">
        <v>2.8000000000000001E-2</v>
      </c>
      <c r="E135" s="62">
        <v>4.0000000000000001E-3</v>
      </c>
      <c r="F135" s="66">
        <v>0.27</v>
      </c>
      <c r="G135" s="63">
        <v>7.0000000000000007E-2</v>
      </c>
      <c r="H135" s="65">
        <v>1.2999999999999999E-2</v>
      </c>
      <c r="I135" s="63">
        <v>7.0000000000000007E-2</v>
      </c>
      <c r="J135" s="2"/>
      <c r="K135" s="2"/>
    </row>
    <row r="136" spans="1:13">
      <c r="A136" s="44" t="s">
        <v>225</v>
      </c>
      <c r="B136" s="67">
        <v>0</v>
      </c>
      <c r="C136" s="62">
        <v>0.59099999999999997</v>
      </c>
      <c r="D136" s="62">
        <v>0.04</v>
      </c>
      <c r="E136" s="62">
        <v>6.0000000000000001E-3</v>
      </c>
      <c r="F136" s="66">
        <v>0.28999999999999998</v>
      </c>
      <c r="G136" s="63">
        <v>0.13</v>
      </c>
      <c r="H136" s="65">
        <v>1.7000000000000001E-2</v>
      </c>
      <c r="I136" s="63">
        <v>0.13</v>
      </c>
      <c r="J136" s="2"/>
      <c r="K136" s="2"/>
    </row>
    <row r="137" spans="1:13">
      <c r="A137" s="44" t="s">
        <v>226</v>
      </c>
      <c r="B137" s="67">
        <v>0</v>
      </c>
      <c r="C137" s="62">
        <v>0.51800000000000002</v>
      </c>
      <c r="D137" s="62">
        <v>3.4000000000000002E-2</v>
      </c>
      <c r="E137" s="62">
        <v>5.0000000000000001E-3</v>
      </c>
      <c r="F137" s="66">
        <v>3.86</v>
      </c>
      <c r="G137" s="63">
        <v>0.15</v>
      </c>
      <c r="H137" s="65">
        <v>1.4999999999999999E-2</v>
      </c>
      <c r="I137" s="63">
        <v>0.15</v>
      </c>
      <c r="J137" s="2"/>
      <c r="K137" s="2"/>
    </row>
    <row r="138" spans="1:13">
      <c r="A138" s="44" t="s">
        <v>227</v>
      </c>
      <c r="B138" s="67" t="s">
        <v>23</v>
      </c>
      <c r="C138" s="62">
        <v>0.10299999999999999</v>
      </c>
      <c r="D138" s="27" t="s">
        <v>789</v>
      </c>
      <c r="E138" s="27" t="s">
        <v>789</v>
      </c>
      <c r="F138" s="27" t="s">
        <v>789</v>
      </c>
      <c r="G138" s="27" t="s">
        <v>789</v>
      </c>
      <c r="H138" s="27" t="s">
        <v>789</v>
      </c>
      <c r="I138" s="43" t="s">
        <v>789</v>
      </c>
      <c r="J138" s="2"/>
      <c r="K138" s="2"/>
    </row>
    <row r="139" spans="1:13">
      <c r="A139" s="44" t="s">
        <v>228</v>
      </c>
      <c r="B139" s="67">
        <v>0</v>
      </c>
      <c r="C139" s="62">
        <v>0.89</v>
      </c>
      <c r="D139" s="62">
        <v>8.4000000000000005E-2</v>
      </c>
      <c r="E139" s="62">
        <v>0.03</v>
      </c>
      <c r="F139" s="27" t="s">
        <v>789</v>
      </c>
      <c r="G139" s="27" t="s">
        <v>789</v>
      </c>
      <c r="H139" s="27" t="s">
        <v>789</v>
      </c>
      <c r="I139" s="42" t="s">
        <v>789</v>
      </c>
      <c r="J139" s="2"/>
      <c r="K139" s="2"/>
    </row>
    <row r="140" spans="1:13">
      <c r="A140" s="44" t="s">
        <v>229</v>
      </c>
      <c r="B140" s="67">
        <v>8</v>
      </c>
      <c r="C140" s="62">
        <v>-0.03</v>
      </c>
      <c r="D140" s="27"/>
      <c r="E140" s="27"/>
      <c r="F140" s="66" t="s">
        <v>789</v>
      </c>
      <c r="G140" s="27" t="s">
        <v>789</v>
      </c>
      <c r="H140" s="27" t="s">
        <v>789</v>
      </c>
      <c r="I140" s="42" t="s">
        <v>789</v>
      </c>
      <c r="J140" s="2"/>
      <c r="K140" s="72"/>
      <c r="L140" s="72"/>
      <c r="M140" s="72"/>
    </row>
    <row r="141" spans="1:13">
      <c r="A141" s="44" t="s">
        <v>230</v>
      </c>
      <c r="B141" s="67">
        <v>8</v>
      </c>
      <c r="C141" s="62">
        <v>-3.3000000000000002E-2</v>
      </c>
      <c r="D141" s="27"/>
      <c r="E141" s="27"/>
      <c r="F141" s="66" t="s">
        <v>789</v>
      </c>
      <c r="G141" s="27" t="s">
        <v>789</v>
      </c>
      <c r="H141" s="27" t="s">
        <v>789</v>
      </c>
      <c r="I141" s="42" t="s">
        <v>789</v>
      </c>
      <c r="J141" s="2"/>
      <c r="K141" s="72"/>
      <c r="L141" s="72"/>
      <c r="M141" s="72"/>
    </row>
    <row r="142" spans="1:13">
      <c r="A142" s="44" t="s">
        <v>231</v>
      </c>
      <c r="B142" s="67">
        <v>0</v>
      </c>
      <c r="C142" s="62">
        <v>-0.03</v>
      </c>
      <c r="D142" s="27"/>
      <c r="E142" s="27"/>
      <c r="F142" s="66" t="s">
        <v>789</v>
      </c>
      <c r="G142" s="27" t="s">
        <v>789</v>
      </c>
      <c r="H142" s="65">
        <v>0.01</v>
      </c>
      <c r="I142" s="42" t="s">
        <v>789</v>
      </c>
      <c r="J142" s="2"/>
      <c r="K142" s="72"/>
      <c r="L142" s="72"/>
      <c r="M142" s="72"/>
    </row>
    <row r="143" spans="1:13">
      <c r="A143" s="44" t="s">
        <v>232</v>
      </c>
      <c r="B143" s="67">
        <v>0</v>
      </c>
      <c r="C143" s="62">
        <v>-0.23899999999999999</v>
      </c>
      <c r="D143" s="62">
        <v>-2.4E-2</v>
      </c>
      <c r="E143" s="62">
        <v>-4.0000000000000001E-3</v>
      </c>
      <c r="F143" s="66" t="s">
        <v>789</v>
      </c>
      <c r="G143" s="27" t="s">
        <v>789</v>
      </c>
      <c r="H143" s="65">
        <v>0.01</v>
      </c>
      <c r="I143" s="42" t="s">
        <v>789</v>
      </c>
      <c r="J143" s="2"/>
      <c r="K143" s="72"/>
      <c r="L143" s="72"/>
      <c r="M143" s="72"/>
    </row>
    <row r="144" spans="1:13">
      <c r="A144" s="44" t="s">
        <v>233</v>
      </c>
      <c r="B144" s="67">
        <v>0</v>
      </c>
      <c r="C144" s="62">
        <v>-3.3000000000000002E-2</v>
      </c>
      <c r="D144" s="27"/>
      <c r="E144" s="27"/>
      <c r="F144" s="66" t="s">
        <v>789</v>
      </c>
      <c r="G144" s="27" t="s">
        <v>789</v>
      </c>
      <c r="H144" s="65">
        <v>0.01</v>
      </c>
      <c r="I144" s="42" t="s">
        <v>789</v>
      </c>
      <c r="J144" s="2"/>
      <c r="K144" s="72"/>
      <c r="L144" s="72"/>
      <c r="M144" s="72"/>
    </row>
    <row r="145" spans="1:13">
      <c r="A145" s="44" t="s">
        <v>234</v>
      </c>
      <c r="B145" s="67">
        <v>0</v>
      </c>
      <c r="C145" s="62">
        <v>-0.26</v>
      </c>
      <c r="D145" s="62">
        <v>-2.5999999999999999E-2</v>
      </c>
      <c r="E145" s="62">
        <v>-5.0000000000000001E-3</v>
      </c>
      <c r="F145" s="66" t="s">
        <v>789</v>
      </c>
      <c r="G145" s="27" t="s">
        <v>789</v>
      </c>
      <c r="H145" s="65">
        <v>0.01</v>
      </c>
      <c r="I145" s="42" t="s">
        <v>789</v>
      </c>
      <c r="J145" s="2"/>
      <c r="K145" s="72"/>
      <c r="L145" s="72"/>
      <c r="M145" s="72"/>
    </row>
    <row r="146" spans="1:13">
      <c r="A146" s="44" t="s">
        <v>235</v>
      </c>
      <c r="B146" s="67">
        <v>0</v>
      </c>
      <c r="C146" s="62">
        <v>-4.7E-2</v>
      </c>
      <c r="D146" s="27"/>
      <c r="E146" s="27"/>
      <c r="F146" s="66">
        <v>3.62</v>
      </c>
      <c r="G146" s="27" t="s">
        <v>789</v>
      </c>
      <c r="H146" s="65">
        <v>1.7999999999999999E-2</v>
      </c>
      <c r="I146" s="42" t="s">
        <v>789</v>
      </c>
      <c r="J146" s="2"/>
      <c r="K146" s="72"/>
      <c r="L146" s="72"/>
      <c r="M146" s="72"/>
    </row>
    <row r="147" spans="1:13">
      <c r="A147" s="44" t="s">
        <v>236</v>
      </c>
      <c r="B147" s="67">
        <v>0</v>
      </c>
      <c r="C147" s="62">
        <v>-0.36699999999999999</v>
      </c>
      <c r="D147" s="62">
        <v>-3.6999999999999998E-2</v>
      </c>
      <c r="E147" s="62">
        <v>-8.0000000000000002E-3</v>
      </c>
      <c r="F147" s="66">
        <v>3.62</v>
      </c>
      <c r="G147" s="27" t="s">
        <v>789</v>
      </c>
      <c r="H147" s="65">
        <v>1.7999999999999999E-2</v>
      </c>
      <c r="I147" s="42" t="s">
        <v>789</v>
      </c>
      <c r="J147" s="2"/>
      <c r="K147" s="72"/>
      <c r="L147" s="72"/>
      <c r="M147" s="72"/>
    </row>
  </sheetData>
  <mergeCells count="2">
    <mergeCell ref="A2:I2"/>
    <mergeCell ref="A37:I37"/>
  </mergeCells>
  <phoneticPr fontId="2" type="noConversion"/>
  <hyperlinks>
    <hyperlink ref="A1" location="Overview!A1" display="Back to Overview"/>
  </hyperlinks>
  <pageMargins left="0.39370078740157483" right="0.35433070866141736" top="0.9055118110236221" bottom="0.74803149606299213" header="0.51181102362204722" footer="0.51181102362204722"/>
  <pageSetup paperSize="9" scale="68" fitToHeight="0" orientation="portrait" r:id="rId1"/>
  <headerFooter differentFirst="1" scaleWithDoc="0">
    <oddFooter>&amp;C&amp;P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sheetPr>
    <pageSetUpPr fitToPage="1"/>
  </sheetPr>
  <dimension ref="A1:I131"/>
  <sheetViews>
    <sheetView zoomScale="80" zoomScaleNormal="80" workbookViewId="0">
      <selection activeCell="B8" sqref="B8:E8"/>
    </sheetView>
  </sheetViews>
  <sheetFormatPr defaultRowHeight="12.75"/>
  <cols>
    <col min="1" max="1" width="24" customWidth="1"/>
    <col min="2" max="2" width="13.140625" customWidth="1"/>
    <col min="3" max="3" width="11.7109375" customWidth="1"/>
    <col min="4" max="4" width="12" customWidth="1"/>
    <col min="5" max="5" width="11" customWidth="1"/>
    <col min="6" max="6" width="32.5703125" customWidth="1"/>
  </cols>
  <sheetData>
    <row r="1" spans="1:9" s="2" customFormat="1" ht="27.75" customHeight="1">
      <c r="A1" s="19" t="s">
        <v>116</v>
      </c>
      <c r="B1" s="3"/>
      <c r="D1" s="3"/>
      <c r="E1" s="3"/>
      <c r="F1" s="3"/>
      <c r="G1" s="10"/>
      <c r="H1" s="4"/>
      <c r="I1" s="4"/>
    </row>
    <row r="2" spans="1:9" ht="47.25" customHeight="1">
      <c r="A2" s="100" t="str">
        <f>Overview!B4&amp; " - Effective from "&amp;Overview!D4&amp;" - "&amp;Overview!E4&amp;" LLF Time Periods"</f>
        <v>Western Power Distribution (South Wales) plc - Effective from April 2012 -  LLF Time Periods</v>
      </c>
      <c r="B2" s="100"/>
      <c r="C2" s="100"/>
      <c r="D2" s="100"/>
      <c r="E2" s="100"/>
    </row>
    <row r="3" spans="1:9" ht="19.5" customHeight="1">
      <c r="A3" s="113" t="s">
        <v>104</v>
      </c>
      <c r="B3" s="28" t="s">
        <v>74</v>
      </c>
      <c r="C3" s="28" t="s">
        <v>75</v>
      </c>
      <c r="D3" s="28" t="s">
        <v>76</v>
      </c>
      <c r="E3" s="28" t="s">
        <v>77</v>
      </c>
    </row>
    <row r="4" spans="1:9" ht="19.5" customHeight="1">
      <c r="A4" s="114"/>
      <c r="B4" s="28"/>
      <c r="C4" s="28"/>
      <c r="D4" s="28"/>
      <c r="E4" s="28"/>
    </row>
    <row r="5" spans="1:9" ht="62.25" customHeight="1">
      <c r="A5" s="88" t="s">
        <v>107</v>
      </c>
      <c r="B5" s="29"/>
      <c r="C5" s="29"/>
      <c r="D5" s="89" t="s">
        <v>438</v>
      </c>
      <c r="E5" s="89" t="s">
        <v>439</v>
      </c>
    </row>
    <row r="6" spans="1:9" ht="62.25" customHeight="1">
      <c r="A6" s="88" t="s">
        <v>108</v>
      </c>
      <c r="B6" s="30" t="s">
        <v>440</v>
      </c>
      <c r="C6" s="30" t="s">
        <v>441</v>
      </c>
      <c r="D6" s="89" t="s">
        <v>438</v>
      </c>
      <c r="E6" s="89" t="s">
        <v>442</v>
      </c>
    </row>
    <row r="7" spans="1:9" ht="62.25" customHeight="1">
      <c r="A7" s="88" t="s">
        <v>109</v>
      </c>
      <c r="B7" s="29"/>
      <c r="C7" s="29"/>
      <c r="D7" s="89" t="s">
        <v>438</v>
      </c>
      <c r="E7" s="89" t="s">
        <v>439</v>
      </c>
    </row>
    <row r="8" spans="1:9" ht="25.5" customHeight="1">
      <c r="A8" s="17" t="s">
        <v>105</v>
      </c>
      <c r="B8" s="110" t="s">
        <v>106</v>
      </c>
      <c r="C8" s="111"/>
      <c r="D8" s="111"/>
      <c r="E8" s="112"/>
    </row>
    <row r="9" spans="1:9" s="16" customFormat="1">
      <c r="A9" s="15"/>
      <c r="B9" s="14"/>
      <c r="C9" s="14"/>
      <c r="D9" s="14"/>
      <c r="E9" s="14"/>
    </row>
    <row r="10" spans="1:9">
      <c r="A10" s="13"/>
      <c r="B10" s="14"/>
      <c r="C10" s="14"/>
      <c r="D10" s="14"/>
      <c r="E10" s="14"/>
    </row>
    <row r="11" spans="1:9" ht="22.5" customHeight="1">
      <c r="A11" s="115" t="s">
        <v>82</v>
      </c>
      <c r="B11" s="116"/>
      <c r="C11" s="116"/>
      <c r="D11" s="116"/>
      <c r="E11" s="116"/>
      <c r="F11" s="117"/>
    </row>
    <row r="12" spans="1:9" ht="22.5" customHeight="1">
      <c r="A12" s="115" t="s">
        <v>72</v>
      </c>
      <c r="B12" s="116"/>
      <c r="C12" s="116"/>
      <c r="D12" s="116"/>
      <c r="E12" s="116"/>
      <c r="F12" s="117"/>
    </row>
    <row r="13" spans="1:9" ht="33" customHeight="1">
      <c r="A13" s="28" t="s">
        <v>73</v>
      </c>
      <c r="B13" s="53" t="s">
        <v>74</v>
      </c>
      <c r="C13" s="53" t="s">
        <v>75</v>
      </c>
      <c r="D13" s="53" t="s">
        <v>76</v>
      </c>
      <c r="E13" s="53" t="s">
        <v>77</v>
      </c>
      <c r="F13" s="28" t="s">
        <v>78</v>
      </c>
    </row>
    <row r="14" spans="1:9" ht="38.25">
      <c r="A14" s="1" t="s">
        <v>443</v>
      </c>
      <c r="B14" s="57">
        <v>1.0840000000000001</v>
      </c>
      <c r="C14" s="57">
        <v>1.0780000000000001</v>
      </c>
      <c r="D14" s="57">
        <v>1.069</v>
      </c>
      <c r="E14" s="57">
        <v>1.073</v>
      </c>
      <c r="F14" s="85" t="s">
        <v>444</v>
      </c>
    </row>
    <row r="15" spans="1:9" ht="22.5" customHeight="1">
      <c r="A15" s="1" t="s">
        <v>445</v>
      </c>
      <c r="B15" s="57">
        <v>1.0620000000000001</v>
      </c>
      <c r="C15" s="57">
        <v>1.0589999999999999</v>
      </c>
      <c r="D15" s="57">
        <v>1.056</v>
      </c>
      <c r="E15" s="57">
        <v>1.0569999999999999</v>
      </c>
      <c r="F15" s="85" t="s">
        <v>446</v>
      </c>
    </row>
    <row r="16" spans="1:9">
      <c r="A16" s="1" t="s">
        <v>447</v>
      </c>
      <c r="B16" s="57">
        <v>1.046</v>
      </c>
      <c r="C16" s="57">
        <v>1.0429999999999999</v>
      </c>
      <c r="D16" s="57">
        <v>1.034</v>
      </c>
      <c r="E16" s="57">
        <v>1.0389999999999999</v>
      </c>
      <c r="F16" s="85" t="s">
        <v>448</v>
      </c>
    </row>
    <row r="17" spans="1:6">
      <c r="A17" s="1" t="s">
        <v>449</v>
      </c>
      <c r="B17" s="57">
        <v>1.0309999999999999</v>
      </c>
      <c r="C17" s="57">
        <v>1.03</v>
      </c>
      <c r="D17" s="57">
        <v>1.026</v>
      </c>
      <c r="E17" s="57">
        <v>1.028</v>
      </c>
      <c r="F17" s="85" t="s">
        <v>450</v>
      </c>
    </row>
    <row r="18" spans="1:6">
      <c r="A18" s="1" t="s">
        <v>451</v>
      </c>
      <c r="B18" s="57">
        <v>1.0229999999999999</v>
      </c>
      <c r="C18" s="57">
        <v>1.0209999999999999</v>
      </c>
      <c r="D18" s="57">
        <v>1.0169999999999999</v>
      </c>
      <c r="E18" s="57">
        <v>1.02</v>
      </c>
      <c r="F18" s="85" t="s">
        <v>452</v>
      </c>
    </row>
    <row r="19" spans="1:6">
      <c r="A19" s="1" t="s">
        <v>453</v>
      </c>
      <c r="B19" s="57">
        <v>1.034</v>
      </c>
      <c r="C19" s="57">
        <v>1.034</v>
      </c>
      <c r="D19" s="57">
        <v>1.0389999999999999</v>
      </c>
      <c r="E19" s="57">
        <v>1.0389999999999999</v>
      </c>
      <c r="F19" s="85" t="s">
        <v>454</v>
      </c>
    </row>
    <row r="20" spans="1:6">
      <c r="A20" s="1" t="s">
        <v>455</v>
      </c>
      <c r="B20" s="57">
        <v>1.044</v>
      </c>
      <c r="C20" s="57">
        <v>1.0429999999999999</v>
      </c>
      <c r="D20" s="57">
        <v>1.0489999999999999</v>
      </c>
      <c r="E20" s="57">
        <v>1.0489999999999999</v>
      </c>
      <c r="F20" s="85" t="s">
        <v>456</v>
      </c>
    </row>
    <row r="21" spans="1:6">
      <c r="A21" s="1" t="s">
        <v>457</v>
      </c>
      <c r="B21" s="57">
        <v>1.014</v>
      </c>
      <c r="C21" s="57">
        <v>1.014</v>
      </c>
      <c r="D21" s="57">
        <v>1.0129999999999999</v>
      </c>
      <c r="E21" s="57">
        <v>1.0129999999999999</v>
      </c>
      <c r="F21" s="85" t="s">
        <v>458</v>
      </c>
    </row>
    <row r="22" spans="1:6">
      <c r="A22" s="1" t="s">
        <v>459</v>
      </c>
      <c r="B22" s="57">
        <v>1.014</v>
      </c>
      <c r="C22" s="57">
        <v>1.014</v>
      </c>
      <c r="D22" s="57">
        <v>1.012</v>
      </c>
      <c r="E22" s="57">
        <v>1.0129999999999999</v>
      </c>
      <c r="F22" s="85" t="s">
        <v>460</v>
      </c>
    </row>
    <row r="23" spans="1:6">
      <c r="A23" s="1" t="s">
        <v>461</v>
      </c>
      <c r="B23" s="57">
        <v>1.016</v>
      </c>
      <c r="C23" s="57">
        <v>1.0149999999999999</v>
      </c>
      <c r="D23" s="57">
        <v>1.014</v>
      </c>
      <c r="E23" s="57">
        <v>1.0149999999999999</v>
      </c>
      <c r="F23" s="85" t="s">
        <v>462</v>
      </c>
    </row>
    <row r="24" spans="1:6">
      <c r="A24" s="1" t="s">
        <v>463</v>
      </c>
      <c r="B24" s="57">
        <v>1.0089999999999999</v>
      </c>
      <c r="C24" s="57">
        <v>1.008</v>
      </c>
      <c r="D24" s="57">
        <v>1.006</v>
      </c>
      <c r="E24" s="57">
        <v>1.008</v>
      </c>
      <c r="F24" s="85" t="s">
        <v>464</v>
      </c>
    </row>
    <row r="26" spans="1:6" ht="22.5" customHeight="1">
      <c r="A26" s="115" t="s">
        <v>83</v>
      </c>
      <c r="B26" s="116"/>
      <c r="C26" s="116"/>
      <c r="D26" s="116"/>
      <c r="E26" s="116"/>
      <c r="F26" s="117"/>
    </row>
    <row r="27" spans="1:6" ht="22.5" customHeight="1">
      <c r="A27" s="115" t="s">
        <v>80</v>
      </c>
      <c r="B27" s="116"/>
      <c r="C27" s="116"/>
      <c r="D27" s="116"/>
      <c r="E27" s="116"/>
      <c r="F27" s="117"/>
    </row>
    <row r="28" spans="1:6" ht="33" customHeight="1">
      <c r="A28" s="28" t="s">
        <v>79</v>
      </c>
      <c r="B28" s="28" t="s">
        <v>74</v>
      </c>
      <c r="C28" s="28" t="s">
        <v>75</v>
      </c>
      <c r="D28" s="28" t="s">
        <v>76</v>
      </c>
      <c r="E28" s="28" t="s">
        <v>77</v>
      </c>
      <c r="F28" s="28" t="s">
        <v>78</v>
      </c>
    </row>
    <row r="29" spans="1:6">
      <c r="A29" s="1" t="s">
        <v>356</v>
      </c>
      <c r="B29" s="58">
        <v>1</v>
      </c>
      <c r="C29" s="58">
        <v>1</v>
      </c>
      <c r="D29" s="58">
        <v>1</v>
      </c>
      <c r="E29" s="58">
        <v>1</v>
      </c>
      <c r="F29" s="12">
        <v>507</v>
      </c>
    </row>
    <row r="30" spans="1:6">
      <c r="A30" s="1" t="s">
        <v>258</v>
      </c>
      <c r="B30" s="58">
        <v>1.002</v>
      </c>
      <c r="C30" s="58">
        <v>1.002</v>
      </c>
      <c r="D30" s="58">
        <v>1.012</v>
      </c>
      <c r="E30" s="58">
        <v>1.002</v>
      </c>
      <c r="F30" s="12">
        <v>513</v>
      </c>
    </row>
    <row r="31" spans="1:6">
      <c r="A31" s="1" t="s">
        <v>357</v>
      </c>
      <c r="B31" s="58">
        <v>1</v>
      </c>
      <c r="C31" s="58">
        <v>1</v>
      </c>
      <c r="D31" s="58">
        <v>1</v>
      </c>
      <c r="E31" s="58">
        <v>1</v>
      </c>
      <c r="F31" s="12">
        <v>510</v>
      </c>
    </row>
    <row r="32" spans="1:6">
      <c r="A32" s="1" t="s">
        <v>358</v>
      </c>
      <c r="B32" s="58">
        <v>1.0169999999999999</v>
      </c>
      <c r="C32" s="58">
        <v>1.018</v>
      </c>
      <c r="D32" s="58">
        <v>1.018</v>
      </c>
      <c r="E32" s="58">
        <v>1.018</v>
      </c>
      <c r="F32" s="12">
        <v>520</v>
      </c>
    </row>
    <row r="33" spans="1:6">
      <c r="A33" s="1" t="s">
        <v>359</v>
      </c>
      <c r="B33" s="58">
        <v>1.008</v>
      </c>
      <c r="C33" s="58">
        <v>1.0069999999999999</v>
      </c>
      <c r="D33" s="58">
        <v>1.008</v>
      </c>
      <c r="E33" s="58">
        <v>1.008</v>
      </c>
      <c r="F33" s="12">
        <v>514</v>
      </c>
    </row>
    <row r="34" spans="1:6">
      <c r="A34" s="1" t="s">
        <v>360</v>
      </c>
      <c r="B34" s="58">
        <v>1.0089999999999999</v>
      </c>
      <c r="C34" s="58">
        <v>1.008</v>
      </c>
      <c r="D34" s="58">
        <v>1.006</v>
      </c>
      <c r="E34" s="58">
        <v>1.008</v>
      </c>
      <c r="F34" s="12">
        <v>508</v>
      </c>
    </row>
    <row r="35" spans="1:6">
      <c r="A35" s="1" t="s">
        <v>361</v>
      </c>
      <c r="B35" s="58">
        <v>1.0229999999999999</v>
      </c>
      <c r="C35" s="58">
        <v>1.0209999999999999</v>
      </c>
      <c r="D35" s="58">
        <v>1.0169999999999999</v>
      </c>
      <c r="E35" s="58">
        <v>1.02</v>
      </c>
      <c r="F35" s="12">
        <v>509</v>
      </c>
    </row>
    <row r="36" spans="1:6">
      <c r="A36" s="1" t="s">
        <v>362</v>
      </c>
      <c r="B36" s="58">
        <v>1</v>
      </c>
      <c r="C36" s="58">
        <v>1</v>
      </c>
      <c r="D36" s="58">
        <v>1</v>
      </c>
      <c r="E36" s="58">
        <v>1</v>
      </c>
      <c r="F36" s="12">
        <v>547</v>
      </c>
    </row>
    <row r="37" spans="1:6">
      <c r="A37" s="1" t="s">
        <v>363</v>
      </c>
      <c r="B37" s="58">
        <v>1.0089999999999999</v>
      </c>
      <c r="C37" s="58">
        <v>1.008</v>
      </c>
      <c r="D37" s="58">
        <v>1.006</v>
      </c>
      <c r="E37" s="58">
        <v>1.008</v>
      </c>
      <c r="F37" s="12">
        <v>548</v>
      </c>
    </row>
    <row r="38" spans="1:6">
      <c r="A38" s="1" t="s">
        <v>364</v>
      </c>
      <c r="B38" s="58">
        <v>1.0009999999999999</v>
      </c>
      <c r="C38" s="58">
        <v>1.0009999999999999</v>
      </c>
      <c r="D38" s="58">
        <v>1.002</v>
      </c>
      <c r="E38" s="58">
        <v>1.002</v>
      </c>
      <c r="F38" s="12">
        <v>522</v>
      </c>
    </row>
    <row r="39" spans="1:6">
      <c r="A39" s="1" t="s">
        <v>365</v>
      </c>
      <c r="B39" s="58">
        <v>1.0009999999999999</v>
      </c>
      <c r="C39" s="58">
        <v>1.0009999999999999</v>
      </c>
      <c r="D39" s="58">
        <v>1.0009999999999999</v>
      </c>
      <c r="E39" s="58">
        <v>1.0009999999999999</v>
      </c>
      <c r="F39" s="12">
        <v>511</v>
      </c>
    </row>
    <row r="40" spans="1:6">
      <c r="A40" s="1" t="s">
        <v>366</v>
      </c>
      <c r="B40" s="58">
        <v>1</v>
      </c>
      <c r="C40" s="58">
        <v>1</v>
      </c>
      <c r="D40" s="58">
        <v>1</v>
      </c>
      <c r="E40" s="58">
        <v>1</v>
      </c>
      <c r="F40" s="12">
        <v>549</v>
      </c>
    </row>
    <row r="41" spans="1:6">
      <c r="A41" s="1" t="s">
        <v>367</v>
      </c>
      <c r="B41" s="58">
        <v>1.0309999999999999</v>
      </c>
      <c r="C41" s="58">
        <v>1.03</v>
      </c>
      <c r="D41" s="58">
        <v>1.026</v>
      </c>
      <c r="E41" s="58">
        <v>1.028</v>
      </c>
      <c r="F41" s="12">
        <v>593</v>
      </c>
    </row>
    <row r="42" spans="1:6">
      <c r="A42" s="1" t="s">
        <v>264</v>
      </c>
      <c r="B42" s="58">
        <v>1.004</v>
      </c>
      <c r="C42" s="58">
        <v>1.004</v>
      </c>
      <c r="D42" s="58">
        <v>1.004</v>
      </c>
      <c r="E42" s="58">
        <v>1.004</v>
      </c>
      <c r="F42" s="12">
        <v>517</v>
      </c>
    </row>
    <row r="43" spans="1:6">
      <c r="A43" s="1" t="s">
        <v>368</v>
      </c>
      <c r="B43" s="58">
        <v>1.0009999999999999</v>
      </c>
      <c r="C43" s="58">
        <v>1.0009999999999999</v>
      </c>
      <c r="D43" s="58">
        <v>1.0009999999999999</v>
      </c>
      <c r="E43" s="58">
        <v>1.0009999999999999</v>
      </c>
      <c r="F43" s="12">
        <v>501</v>
      </c>
    </row>
    <row r="44" spans="1:6">
      <c r="A44" s="1" t="s">
        <v>281</v>
      </c>
      <c r="B44" s="58">
        <v>1.0049999999999999</v>
      </c>
      <c r="C44" s="58">
        <v>1.0049999999999999</v>
      </c>
      <c r="D44" s="58">
        <v>1.0049999999999999</v>
      </c>
      <c r="E44" s="58">
        <v>1.0049999999999999</v>
      </c>
      <c r="F44" s="12">
        <v>505</v>
      </c>
    </row>
    <row r="45" spans="1:6">
      <c r="A45" s="1" t="s">
        <v>279</v>
      </c>
      <c r="B45" s="58">
        <v>1.0089999999999999</v>
      </c>
      <c r="C45" s="58">
        <v>1.0089999999999999</v>
      </c>
      <c r="D45" s="58">
        <v>1.0089999999999999</v>
      </c>
      <c r="E45" s="58">
        <v>1.0089999999999999</v>
      </c>
      <c r="F45" s="12">
        <v>504</v>
      </c>
    </row>
    <row r="46" spans="1:6">
      <c r="A46" s="1" t="s">
        <v>369</v>
      </c>
      <c r="B46" s="58">
        <v>1.0069999999999999</v>
      </c>
      <c r="C46" s="58">
        <v>1.0069999999999999</v>
      </c>
      <c r="D46" s="58">
        <v>1.0069999999999999</v>
      </c>
      <c r="E46" s="58">
        <v>1.0069999999999999</v>
      </c>
      <c r="F46" s="12">
        <v>571</v>
      </c>
    </row>
    <row r="47" spans="1:6">
      <c r="A47" s="1" t="s">
        <v>370</v>
      </c>
      <c r="B47" s="58">
        <v>1.1399999999999999</v>
      </c>
      <c r="C47" s="58">
        <v>1.111</v>
      </c>
      <c r="D47" s="58">
        <v>1.1120000000000001</v>
      </c>
      <c r="E47" s="58">
        <v>1.109</v>
      </c>
      <c r="F47" s="12">
        <v>532</v>
      </c>
    </row>
    <row r="48" spans="1:6">
      <c r="A48" s="1" t="s">
        <v>277</v>
      </c>
      <c r="B48" s="58">
        <v>1.006</v>
      </c>
      <c r="C48" s="58">
        <v>1.006</v>
      </c>
      <c r="D48" s="58">
        <v>1.006</v>
      </c>
      <c r="E48" s="58">
        <v>1.006</v>
      </c>
      <c r="F48" s="12">
        <v>538</v>
      </c>
    </row>
    <row r="49" spans="1:6">
      <c r="A49" s="1" t="s">
        <v>371</v>
      </c>
      <c r="B49" s="58">
        <v>1.0029999999999999</v>
      </c>
      <c r="C49" s="58">
        <v>1.0029999999999999</v>
      </c>
      <c r="D49" s="58">
        <v>1.0029999999999999</v>
      </c>
      <c r="E49" s="58">
        <v>1.0029999999999999</v>
      </c>
      <c r="F49" s="12">
        <v>536</v>
      </c>
    </row>
    <row r="50" spans="1:6">
      <c r="A50" s="1" t="s">
        <v>372</v>
      </c>
      <c r="B50" s="58">
        <v>1</v>
      </c>
      <c r="C50" s="58">
        <v>1</v>
      </c>
      <c r="D50" s="58">
        <v>1</v>
      </c>
      <c r="E50" s="58">
        <v>1</v>
      </c>
      <c r="F50" s="12">
        <v>572</v>
      </c>
    </row>
    <row r="51" spans="1:6">
      <c r="A51" s="1" t="s">
        <v>288</v>
      </c>
      <c r="B51" s="58">
        <v>1.004</v>
      </c>
      <c r="C51" s="58">
        <v>1.0089999999999999</v>
      </c>
      <c r="D51" s="58">
        <v>1.0029999999999999</v>
      </c>
      <c r="E51" s="58">
        <v>1.0049999999999999</v>
      </c>
      <c r="F51" s="12">
        <v>545</v>
      </c>
    </row>
    <row r="52" spans="1:6">
      <c r="A52" s="1" t="s">
        <v>373</v>
      </c>
      <c r="B52" s="58">
        <v>1.0229999999999999</v>
      </c>
      <c r="C52" s="58">
        <v>1.0209999999999999</v>
      </c>
      <c r="D52" s="58">
        <v>1.0169999999999999</v>
      </c>
      <c r="E52" s="58">
        <v>1.02</v>
      </c>
      <c r="F52" s="12">
        <v>586</v>
      </c>
    </row>
    <row r="53" spans="1:6">
      <c r="A53" s="1" t="s">
        <v>374</v>
      </c>
      <c r="B53" s="58">
        <v>1.034</v>
      </c>
      <c r="C53" s="58">
        <v>1.034</v>
      </c>
      <c r="D53" s="58">
        <v>1.0389999999999999</v>
      </c>
      <c r="E53" s="58">
        <v>1.0389999999999999</v>
      </c>
      <c r="F53" s="12">
        <v>587</v>
      </c>
    </row>
    <row r="54" spans="1:6">
      <c r="A54" s="1" t="s">
        <v>375</v>
      </c>
      <c r="B54" s="58">
        <v>1.0229999999999999</v>
      </c>
      <c r="C54" s="58">
        <v>1.0209999999999999</v>
      </c>
      <c r="D54" s="58">
        <v>1.0169999999999999</v>
      </c>
      <c r="E54" s="58">
        <v>1.02</v>
      </c>
      <c r="F54" s="12">
        <v>573</v>
      </c>
    </row>
    <row r="55" spans="1:6">
      <c r="A55" s="1" t="s">
        <v>272</v>
      </c>
      <c r="B55" s="58">
        <v>1.006</v>
      </c>
      <c r="C55" s="58">
        <v>1.006</v>
      </c>
      <c r="D55" s="58">
        <v>1.0049999999999999</v>
      </c>
      <c r="E55" s="58">
        <v>1.006</v>
      </c>
      <c r="F55" s="12">
        <v>512</v>
      </c>
    </row>
    <row r="56" spans="1:6">
      <c r="A56" s="1" t="s">
        <v>376</v>
      </c>
      <c r="B56" s="58">
        <v>1.012</v>
      </c>
      <c r="C56" s="58">
        <v>1.012</v>
      </c>
      <c r="D56" s="58">
        <v>1.012</v>
      </c>
      <c r="E56" s="58">
        <v>1.012</v>
      </c>
      <c r="F56" s="12">
        <v>528</v>
      </c>
    </row>
    <row r="57" spans="1:6">
      <c r="A57" s="1" t="s">
        <v>377</v>
      </c>
      <c r="B57" s="58">
        <v>1.0169999999999999</v>
      </c>
      <c r="C57" s="58">
        <v>1.0169999999999999</v>
      </c>
      <c r="D57" s="58">
        <v>1.0169999999999999</v>
      </c>
      <c r="E57" s="58">
        <v>1.0169999999999999</v>
      </c>
      <c r="F57" s="12">
        <v>533</v>
      </c>
    </row>
    <row r="58" spans="1:6">
      <c r="A58" s="1" t="s">
        <v>317</v>
      </c>
      <c r="B58" s="58">
        <v>1.0309999999999999</v>
      </c>
      <c r="C58" s="58">
        <v>1.03</v>
      </c>
      <c r="D58" s="58">
        <v>1.026</v>
      </c>
      <c r="E58" s="58">
        <v>1.028</v>
      </c>
      <c r="F58" s="12">
        <v>594</v>
      </c>
    </row>
    <row r="59" spans="1:6">
      <c r="A59" s="1" t="s">
        <v>267</v>
      </c>
      <c r="B59" s="58">
        <v>1.004</v>
      </c>
      <c r="C59" s="58">
        <v>1.004</v>
      </c>
      <c r="D59" s="58">
        <v>1.004</v>
      </c>
      <c r="E59" s="58">
        <v>1.004</v>
      </c>
      <c r="F59" s="12">
        <v>529</v>
      </c>
    </row>
    <row r="60" spans="1:6">
      <c r="A60" s="1" t="s">
        <v>378</v>
      </c>
      <c r="B60" s="58">
        <v>1</v>
      </c>
      <c r="C60" s="58">
        <v>1</v>
      </c>
      <c r="D60" s="58">
        <v>1</v>
      </c>
      <c r="E60" s="58">
        <v>1</v>
      </c>
      <c r="F60" s="12">
        <v>574</v>
      </c>
    </row>
    <row r="61" spans="1:6">
      <c r="A61" s="1" t="s">
        <v>379</v>
      </c>
      <c r="B61" s="58">
        <v>1.0229999999999999</v>
      </c>
      <c r="C61" s="58">
        <v>1.0209999999999999</v>
      </c>
      <c r="D61" s="58">
        <v>1.0169999999999999</v>
      </c>
      <c r="E61" s="58">
        <v>1.02</v>
      </c>
      <c r="F61" s="12">
        <v>575</v>
      </c>
    </row>
    <row r="62" spans="1:6">
      <c r="A62" s="1" t="s">
        <v>380</v>
      </c>
      <c r="B62" s="58">
        <v>1.0089999999999999</v>
      </c>
      <c r="C62" s="58">
        <v>1.008</v>
      </c>
      <c r="D62" s="58">
        <v>1.006</v>
      </c>
      <c r="E62" s="58">
        <v>1.008</v>
      </c>
      <c r="F62" s="12">
        <v>585</v>
      </c>
    </row>
    <row r="63" spans="1:6">
      <c r="A63" s="1" t="s">
        <v>283</v>
      </c>
      <c r="B63" s="58">
        <v>1.0189999999999999</v>
      </c>
      <c r="C63" s="58">
        <v>1.0189999999999999</v>
      </c>
      <c r="D63" s="58">
        <v>1.0189999999999999</v>
      </c>
      <c r="E63" s="58">
        <v>1.0189999999999999</v>
      </c>
      <c r="F63" s="12">
        <v>519</v>
      </c>
    </row>
    <row r="64" spans="1:6">
      <c r="A64" s="1" t="s">
        <v>381</v>
      </c>
      <c r="B64" s="58">
        <v>1</v>
      </c>
      <c r="C64" s="58">
        <v>1</v>
      </c>
      <c r="D64" s="58">
        <v>1</v>
      </c>
      <c r="E64" s="58">
        <v>1</v>
      </c>
      <c r="F64" s="12">
        <v>577</v>
      </c>
    </row>
    <row r="65" spans="1:6">
      <c r="A65" s="1" t="s">
        <v>382</v>
      </c>
      <c r="B65" s="58">
        <v>1.0109999999999999</v>
      </c>
      <c r="C65" s="58">
        <v>1.0109999999999999</v>
      </c>
      <c r="D65" s="58">
        <v>1.01</v>
      </c>
      <c r="E65" s="58">
        <v>1.01</v>
      </c>
      <c r="F65" s="12">
        <v>541</v>
      </c>
    </row>
    <row r="66" spans="1:6">
      <c r="A66" s="1" t="s">
        <v>383</v>
      </c>
      <c r="B66" s="58">
        <v>1.0309999999999999</v>
      </c>
      <c r="C66" s="58">
        <v>1.03</v>
      </c>
      <c r="D66" s="58">
        <v>1.026</v>
      </c>
      <c r="E66" s="58">
        <v>1.028</v>
      </c>
      <c r="F66" s="12">
        <v>622</v>
      </c>
    </row>
    <row r="67" spans="1:6">
      <c r="A67" s="1" t="s">
        <v>250</v>
      </c>
      <c r="B67" s="58">
        <v>1.0049999999999999</v>
      </c>
      <c r="C67" s="58">
        <v>1.0049999999999999</v>
      </c>
      <c r="D67" s="58">
        <v>1.0049999999999999</v>
      </c>
      <c r="E67" s="58">
        <v>1.0049999999999999</v>
      </c>
      <c r="F67" s="12">
        <v>534</v>
      </c>
    </row>
    <row r="68" spans="1:6">
      <c r="A68" s="1" t="s">
        <v>273</v>
      </c>
      <c r="B68" s="58">
        <v>1.0189999999999999</v>
      </c>
      <c r="C68" s="58">
        <v>1.0189999999999999</v>
      </c>
      <c r="D68" s="58">
        <v>1.02</v>
      </c>
      <c r="E68" s="58">
        <v>1.02</v>
      </c>
      <c r="F68" s="12">
        <v>515</v>
      </c>
    </row>
    <row r="69" spans="1:6">
      <c r="A69" s="1" t="s">
        <v>384</v>
      </c>
      <c r="B69" s="58">
        <v>1.0229999999999999</v>
      </c>
      <c r="C69" s="58">
        <v>1.0209999999999999</v>
      </c>
      <c r="D69" s="58">
        <v>1.0169999999999999</v>
      </c>
      <c r="E69" s="58">
        <v>1.02</v>
      </c>
      <c r="F69" s="12">
        <v>686</v>
      </c>
    </row>
    <row r="70" spans="1:6">
      <c r="A70" s="1" t="s">
        <v>385</v>
      </c>
      <c r="B70" s="58">
        <v>1.0089999999999999</v>
      </c>
      <c r="C70" s="58">
        <v>1.008</v>
      </c>
      <c r="D70" s="58">
        <v>1.006</v>
      </c>
      <c r="E70" s="58">
        <v>1.008</v>
      </c>
      <c r="F70" s="12">
        <v>578</v>
      </c>
    </row>
    <row r="71" spans="1:6">
      <c r="A71" s="1" t="s">
        <v>386</v>
      </c>
      <c r="B71" s="58">
        <v>1.0229999999999999</v>
      </c>
      <c r="C71" s="58">
        <v>1.0209999999999999</v>
      </c>
      <c r="D71" s="58">
        <v>1.0169999999999999</v>
      </c>
      <c r="E71" s="58">
        <v>1.02</v>
      </c>
      <c r="F71" s="12">
        <v>589</v>
      </c>
    </row>
    <row r="72" spans="1:6">
      <c r="A72" s="1" t="s">
        <v>387</v>
      </c>
      <c r="B72" s="58">
        <v>1.0089999999999999</v>
      </c>
      <c r="C72" s="58">
        <v>1.008</v>
      </c>
      <c r="D72" s="58">
        <v>1.006</v>
      </c>
      <c r="E72" s="58">
        <v>1.008</v>
      </c>
      <c r="F72" s="12">
        <v>590</v>
      </c>
    </row>
    <row r="73" spans="1:6">
      <c r="A73" s="1" t="s">
        <v>388</v>
      </c>
      <c r="B73" s="58">
        <v>1.0229999999999999</v>
      </c>
      <c r="C73" s="58">
        <v>1.0209999999999999</v>
      </c>
      <c r="D73" s="58">
        <v>1.0169999999999999</v>
      </c>
      <c r="E73" s="58">
        <v>1.02</v>
      </c>
      <c r="F73" s="12">
        <v>583</v>
      </c>
    </row>
    <row r="74" spans="1:6">
      <c r="A74" s="1" t="s">
        <v>389</v>
      </c>
      <c r="B74" s="58">
        <v>1.0229999999999999</v>
      </c>
      <c r="C74" s="58">
        <v>1.0209999999999999</v>
      </c>
      <c r="D74" s="58">
        <v>1.0169999999999999</v>
      </c>
      <c r="E74" s="58">
        <v>1.02</v>
      </c>
      <c r="F74" s="12">
        <v>584</v>
      </c>
    </row>
    <row r="75" spans="1:6">
      <c r="A75" s="1" t="s">
        <v>390</v>
      </c>
      <c r="B75" s="58">
        <v>1</v>
      </c>
      <c r="C75" s="58">
        <v>1</v>
      </c>
      <c r="D75" s="58">
        <v>1</v>
      </c>
      <c r="E75" s="58">
        <v>1</v>
      </c>
      <c r="F75" s="12">
        <v>579</v>
      </c>
    </row>
    <row r="76" spans="1:6">
      <c r="A76" s="1" t="s">
        <v>391</v>
      </c>
      <c r="B76" s="58">
        <v>1.002</v>
      </c>
      <c r="C76" s="58">
        <v>1.002</v>
      </c>
      <c r="D76" s="58">
        <v>1.002</v>
      </c>
      <c r="E76" s="58">
        <v>1.002</v>
      </c>
      <c r="F76" s="12">
        <v>539</v>
      </c>
    </row>
    <row r="77" spans="1:6">
      <c r="A77" s="1" t="s">
        <v>392</v>
      </c>
      <c r="B77" s="58">
        <v>1.006</v>
      </c>
      <c r="C77" s="58">
        <v>1.006</v>
      </c>
      <c r="D77" s="58">
        <v>1.006</v>
      </c>
      <c r="E77" s="58">
        <v>1.006</v>
      </c>
      <c r="F77" s="12">
        <v>535</v>
      </c>
    </row>
    <row r="78" spans="1:6">
      <c r="A78" s="1" t="s">
        <v>393</v>
      </c>
      <c r="B78" s="58">
        <v>1.0129999999999999</v>
      </c>
      <c r="C78" s="58">
        <v>1.0129999999999999</v>
      </c>
      <c r="D78" s="58">
        <v>1.012</v>
      </c>
      <c r="E78" s="58">
        <v>1.012</v>
      </c>
      <c r="F78" s="12">
        <v>542</v>
      </c>
    </row>
    <row r="79" spans="1:6">
      <c r="A79" s="1" t="s">
        <v>285</v>
      </c>
      <c r="B79" s="58">
        <v>1.0109999999999999</v>
      </c>
      <c r="C79" s="58">
        <v>1.0129999999999999</v>
      </c>
      <c r="D79" s="58">
        <v>1.0109999999999999</v>
      </c>
      <c r="E79" s="58">
        <v>1.012</v>
      </c>
      <c r="F79" s="12">
        <v>531</v>
      </c>
    </row>
    <row r="80" spans="1:6">
      <c r="A80" s="1" t="s">
        <v>394</v>
      </c>
      <c r="B80" s="58">
        <v>1</v>
      </c>
      <c r="C80" s="58">
        <v>1</v>
      </c>
      <c r="D80" s="58">
        <v>1</v>
      </c>
      <c r="E80" s="58">
        <v>1</v>
      </c>
      <c r="F80" s="12">
        <v>580</v>
      </c>
    </row>
    <row r="81" spans="1:6">
      <c r="A81" s="1" t="s">
        <v>291</v>
      </c>
      <c r="B81" s="58">
        <v>1.004</v>
      </c>
      <c r="C81" s="58">
        <v>1.004</v>
      </c>
      <c r="D81" s="58">
        <v>1.0049999999999999</v>
      </c>
      <c r="E81" s="58">
        <v>1.0049999999999999</v>
      </c>
      <c r="F81" s="12">
        <v>546</v>
      </c>
    </row>
    <row r="82" spans="1:6">
      <c r="A82" s="1" t="s">
        <v>395</v>
      </c>
      <c r="B82" s="58">
        <v>1.05</v>
      </c>
      <c r="C82" s="58">
        <v>1.0389999999999999</v>
      </c>
      <c r="D82" s="58">
        <v>1.042</v>
      </c>
      <c r="E82" s="58">
        <v>1.048</v>
      </c>
      <c r="F82" s="12">
        <v>521</v>
      </c>
    </row>
    <row r="83" spans="1:6">
      <c r="A83" s="1" t="s">
        <v>396</v>
      </c>
      <c r="B83" s="58">
        <v>1</v>
      </c>
      <c r="C83" s="58">
        <v>1</v>
      </c>
      <c r="D83" s="58">
        <v>1</v>
      </c>
      <c r="E83" s="58">
        <v>1</v>
      </c>
      <c r="F83" s="12">
        <v>581</v>
      </c>
    </row>
    <row r="84" spans="1:6">
      <c r="A84" s="1" t="s">
        <v>354</v>
      </c>
      <c r="B84" s="58">
        <v>1.0309999999999999</v>
      </c>
      <c r="C84" s="58">
        <v>1.03</v>
      </c>
      <c r="D84" s="58">
        <v>1.026</v>
      </c>
      <c r="E84" s="58">
        <v>1.028</v>
      </c>
      <c r="F84" s="12">
        <v>625</v>
      </c>
    </row>
    <row r="85" spans="1:6" ht="25.5">
      <c r="A85" s="1" t="s">
        <v>397</v>
      </c>
      <c r="B85" s="58">
        <v>1.0309999999999999</v>
      </c>
      <c r="C85" s="58">
        <v>1.03</v>
      </c>
      <c r="D85" s="58">
        <v>1.026</v>
      </c>
      <c r="E85" s="58">
        <v>1.028</v>
      </c>
      <c r="F85" s="12">
        <v>620</v>
      </c>
    </row>
    <row r="86" spans="1:6">
      <c r="A86" s="1" t="s">
        <v>353</v>
      </c>
      <c r="B86" s="58">
        <v>1.0049999999999999</v>
      </c>
      <c r="C86" s="58">
        <v>1.0049999999999999</v>
      </c>
      <c r="D86" s="58">
        <v>1.006</v>
      </c>
      <c r="E86" s="58">
        <v>1.0049999999999999</v>
      </c>
      <c r="F86" s="12">
        <v>623</v>
      </c>
    </row>
    <row r="87" spans="1:6">
      <c r="A87" s="1" t="s">
        <v>398</v>
      </c>
      <c r="B87" s="58">
        <v>1.0049999999999999</v>
      </c>
      <c r="C87" s="58">
        <v>1.0049999999999999</v>
      </c>
      <c r="D87" s="58">
        <v>1.0049999999999999</v>
      </c>
      <c r="E87" s="58">
        <v>1.0049999999999999</v>
      </c>
      <c r="F87" s="12">
        <v>518</v>
      </c>
    </row>
    <row r="88" spans="1:6">
      <c r="A88" s="1" t="s">
        <v>399</v>
      </c>
      <c r="B88" s="58">
        <v>1.006</v>
      </c>
      <c r="C88" s="58">
        <v>1.006</v>
      </c>
      <c r="D88" s="58">
        <v>1.0049999999999999</v>
      </c>
      <c r="E88" s="58">
        <v>1.006</v>
      </c>
      <c r="F88" s="12">
        <v>544</v>
      </c>
    </row>
    <row r="89" spans="1:6">
      <c r="A89" s="1" t="s">
        <v>400</v>
      </c>
      <c r="B89" s="58">
        <v>1</v>
      </c>
      <c r="C89" s="58">
        <v>1</v>
      </c>
      <c r="D89" s="58">
        <v>1</v>
      </c>
      <c r="E89" s="58">
        <v>1</v>
      </c>
      <c r="F89" s="12">
        <v>582</v>
      </c>
    </row>
    <row r="91" spans="1:6">
      <c r="A91" s="115" t="s">
        <v>83</v>
      </c>
      <c r="B91" s="116"/>
      <c r="C91" s="116"/>
      <c r="D91" s="116"/>
      <c r="E91" s="116"/>
      <c r="F91" s="117"/>
    </row>
    <row r="92" spans="1:6">
      <c r="A92" s="115" t="s">
        <v>81</v>
      </c>
      <c r="B92" s="116"/>
      <c r="C92" s="116"/>
      <c r="D92" s="116"/>
      <c r="E92" s="116"/>
      <c r="F92" s="117"/>
    </row>
    <row r="93" spans="1:6">
      <c r="A93" s="28" t="s">
        <v>79</v>
      </c>
      <c r="B93" s="28" t="s">
        <v>74</v>
      </c>
      <c r="C93" s="28" t="s">
        <v>75</v>
      </c>
      <c r="D93" s="28" t="s">
        <v>76</v>
      </c>
      <c r="E93" s="28" t="s">
        <v>77</v>
      </c>
      <c r="F93" s="28" t="s">
        <v>78</v>
      </c>
    </row>
    <row r="94" spans="1:6">
      <c r="A94" s="82" t="s">
        <v>401</v>
      </c>
      <c r="B94" s="83">
        <v>1.0189999999999999</v>
      </c>
      <c r="C94" s="83">
        <v>1.0209999999999999</v>
      </c>
      <c r="D94" s="83">
        <v>1</v>
      </c>
      <c r="E94" s="83">
        <v>1.0209999999999999</v>
      </c>
      <c r="F94" s="83">
        <v>664</v>
      </c>
    </row>
    <row r="95" spans="1:6">
      <c r="A95" s="82" t="s">
        <v>402</v>
      </c>
      <c r="B95" s="83">
        <v>1.0089999999999999</v>
      </c>
      <c r="C95" s="83">
        <v>1.008</v>
      </c>
      <c r="D95" s="83">
        <v>1.006</v>
      </c>
      <c r="E95" s="83">
        <v>1.008</v>
      </c>
      <c r="F95" s="83">
        <v>674</v>
      </c>
    </row>
    <row r="96" spans="1:6">
      <c r="A96" s="82" t="s">
        <v>403</v>
      </c>
      <c r="B96" s="83">
        <v>1.129</v>
      </c>
      <c r="C96" s="83">
        <v>1.1259999999999999</v>
      </c>
      <c r="D96" s="83">
        <v>1.1299999999999999</v>
      </c>
      <c r="E96" s="83">
        <v>1.1299999999999999</v>
      </c>
      <c r="F96" s="83">
        <v>660</v>
      </c>
    </row>
    <row r="97" spans="1:6">
      <c r="A97" s="82" t="s">
        <v>404</v>
      </c>
      <c r="B97" s="83">
        <v>1.0089999999999999</v>
      </c>
      <c r="C97" s="83">
        <v>1.0089999999999999</v>
      </c>
      <c r="D97" s="83">
        <v>1.0109999999999999</v>
      </c>
      <c r="E97" s="83">
        <v>1.012</v>
      </c>
      <c r="F97" s="83">
        <v>663</v>
      </c>
    </row>
    <row r="98" spans="1:6" ht="25.5">
      <c r="A98" s="82" t="s">
        <v>405</v>
      </c>
      <c r="B98" s="83">
        <v>1.0089999999999999</v>
      </c>
      <c r="C98" s="83">
        <v>1.008</v>
      </c>
      <c r="D98" s="83">
        <v>1.006</v>
      </c>
      <c r="E98" s="83">
        <v>1.008</v>
      </c>
      <c r="F98" s="83">
        <v>668</v>
      </c>
    </row>
    <row r="99" spans="1:6" ht="25.5">
      <c r="A99" s="82" t="s">
        <v>406</v>
      </c>
      <c r="B99" s="83">
        <v>1.137</v>
      </c>
      <c r="C99" s="83">
        <v>1.1379999999999999</v>
      </c>
      <c r="D99" s="83">
        <v>1.139</v>
      </c>
      <c r="E99" s="83">
        <v>1.139</v>
      </c>
      <c r="F99" s="83">
        <v>651</v>
      </c>
    </row>
    <row r="100" spans="1:6">
      <c r="A100" s="82" t="s">
        <v>407</v>
      </c>
      <c r="B100" s="83">
        <v>1</v>
      </c>
      <c r="C100" s="83">
        <v>1</v>
      </c>
      <c r="D100" s="83">
        <v>1</v>
      </c>
      <c r="E100" s="83">
        <v>1</v>
      </c>
      <c r="F100" s="83">
        <v>7055</v>
      </c>
    </row>
    <row r="101" spans="1:6">
      <c r="A101" s="1" t="s">
        <v>408</v>
      </c>
      <c r="B101" s="84">
        <v>0.997</v>
      </c>
      <c r="C101" s="84">
        <v>0.997</v>
      </c>
      <c r="D101" s="84">
        <v>0.998</v>
      </c>
      <c r="E101" s="84">
        <v>0.997</v>
      </c>
      <c r="F101" s="84">
        <v>7051</v>
      </c>
    </row>
    <row r="102" spans="1:6">
      <c r="A102" s="82" t="s">
        <v>409</v>
      </c>
      <c r="B102" s="83">
        <v>1</v>
      </c>
      <c r="C102" s="83">
        <v>1</v>
      </c>
      <c r="D102" s="83">
        <v>1</v>
      </c>
      <c r="E102" s="83">
        <v>1.0009999999999999</v>
      </c>
      <c r="F102" s="83">
        <v>601</v>
      </c>
    </row>
    <row r="103" spans="1:6">
      <c r="A103" s="85" t="s">
        <v>410</v>
      </c>
      <c r="B103" s="84">
        <v>1.026</v>
      </c>
      <c r="C103" s="84">
        <v>1.026</v>
      </c>
      <c r="D103" s="84">
        <v>1.026</v>
      </c>
      <c r="E103" s="84">
        <v>1.026</v>
      </c>
      <c r="F103" s="84">
        <v>665</v>
      </c>
    </row>
    <row r="104" spans="1:6">
      <c r="A104" s="85" t="s">
        <v>411</v>
      </c>
      <c r="B104" s="84">
        <v>1.018</v>
      </c>
      <c r="C104" s="84">
        <v>1.02</v>
      </c>
      <c r="D104" s="84">
        <v>1.0229999999999999</v>
      </c>
      <c r="E104" s="84">
        <v>1.0189999999999999</v>
      </c>
      <c r="F104" s="84">
        <v>7163</v>
      </c>
    </row>
    <row r="105" spans="1:6">
      <c r="A105" s="85" t="s">
        <v>412</v>
      </c>
      <c r="B105" s="84">
        <v>1.0049999999999999</v>
      </c>
      <c r="C105" s="84">
        <v>1.0049999999999999</v>
      </c>
      <c r="D105" s="84">
        <v>1.006</v>
      </c>
      <c r="E105" s="84">
        <v>1.0049999999999999</v>
      </c>
      <c r="F105" s="84">
        <v>7159</v>
      </c>
    </row>
    <row r="106" spans="1:6">
      <c r="A106" s="85" t="s">
        <v>413</v>
      </c>
      <c r="B106" s="84">
        <v>1.0029999999999999</v>
      </c>
      <c r="C106" s="84">
        <v>1.0029999999999999</v>
      </c>
      <c r="D106" s="84">
        <v>1.0029999999999999</v>
      </c>
      <c r="E106" s="84">
        <v>1.0029999999999999</v>
      </c>
      <c r="F106" s="84">
        <v>636</v>
      </c>
    </row>
    <row r="107" spans="1:6" ht="25.5">
      <c r="A107" s="85" t="s">
        <v>414</v>
      </c>
      <c r="B107" s="84">
        <v>1.1439999999999999</v>
      </c>
      <c r="C107" s="84">
        <v>1.143</v>
      </c>
      <c r="D107" s="84">
        <v>1.143</v>
      </c>
      <c r="E107" s="57">
        <v>1.1459999999999999</v>
      </c>
      <c r="F107" s="84">
        <v>652</v>
      </c>
    </row>
    <row r="108" spans="1:6">
      <c r="A108" s="85" t="s">
        <v>415</v>
      </c>
      <c r="B108" s="84">
        <v>1.0229999999999999</v>
      </c>
      <c r="C108" s="84">
        <v>1.0209999999999999</v>
      </c>
      <c r="D108" s="84">
        <v>1.0169999999999999</v>
      </c>
      <c r="E108" s="57">
        <v>1.02</v>
      </c>
      <c r="F108" s="84">
        <v>679</v>
      </c>
    </row>
    <row r="109" spans="1:6">
      <c r="A109" s="86" t="s">
        <v>416</v>
      </c>
      <c r="B109" s="83">
        <v>1.034</v>
      </c>
      <c r="C109" s="83">
        <v>1.034</v>
      </c>
      <c r="D109" s="83">
        <v>1.0389999999999999</v>
      </c>
      <c r="E109" s="83">
        <v>1.0389999999999999</v>
      </c>
      <c r="F109" s="83">
        <v>685</v>
      </c>
    </row>
    <row r="110" spans="1:6">
      <c r="A110" s="87" t="s">
        <v>417</v>
      </c>
      <c r="B110" s="84">
        <v>1.0229999999999999</v>
      </c>
      <c r="C110" s="84">
        <v>1.0209999999999999</v>
      </c>
      <c r="D110" s="84">
        <v>1.0169999999999999</v>
      </c>
      <c r="E110" s="84">
        <v>1.02</v>
      </c>
      <c r="F110" s="84">
        <v>675</v>
      </c>
    </row>
    <row r="111" spans="1:6">
      <c r="A111" s="87" t="s">
        <v>418</v>
      </c>
      <c r="B111" s="84">
        <v>1</v>
      </c>
      <c r="C111" s="84">
        <v>1</v>
      </c>
      <c r="D111" s="84">
        <v>1</v>
      </c>
      <c r="E111" s="84">
        <v>1</v>
      </c>
      <c r="F111" s="84">
        <v>633</v>
      </c>
    </row>
    <row r="112" spans="1:6">
      <c r="A112" s="87" t="s">
        <v>419</v>
      </c>
      <c r="B112" s="84">
        <v>1.131</v>
      </c>
      <c r="C112" s="84">
        <v>1.131</v>
      </c>
      <c r="D112" s="84">
        <v>1.145</v>
      </c>
      <c r="E112" s="84">
        <v>1.1479999999999999</v>
      </c>
      <c r="F112" s="84">
        <v>653</v>
      </c>
    </row>
    <row r="113" spans="1:6">
      <c r="A113" s="86" t="s">
        <v>420</v>
      </c>
      <c r="B113" s="83">
        <v>1.0229999999999999</v>
      </c>
      <c r="C113" s="83">
        <v>1.0209999999999999</v>
      </c>
      <c r="D113" s="83">
        <v>1.0169999999999999</v>
      </c>
      <c r="E113" s="83">
        <v>1.02</v>
      </c>
      <c r="F113" s="83">
        <v>676</v>
      </c>
    </row>
    <row r="114" spans="1:6">
      <c r="A114" s="87" t="s">
        <v>421</v>
      </c>
      <c r="B114" s="84">
        <v>1.0089999999999999</v>
      </c>
      <c r="C114" s="84">
        <v>1.008</v>
      </c>
      <c r="D114" s="84">
        <v>1.006</v>
      </c>
      <c r="E114" s="84">
        <v>1.008</v>
      </c>
      <c r="F114" s="84">
        <v>684</v>
      </c>
    </row>
    <row r="115" spans="1:6">
      <c r="A115" s="87" t="s">
        <v>422</v>
      </c>
      <c r="B115" s="84">
        <v>0.997</v>
      </c>
      <c r="C115" s="84">
        <v>0.997</v>
      </c>
      <c r="D115" s="84">
        <v>0.997</v>
      </c>
      <c r="E115" s="57">
        <v>0.998</v>
      </c>
      <c r="F115" s="84">
        <v>661</v>
      </c>
    </row>
    <row r="116" spans="1:6">
      <c r="A116" s="87" t="s">
        <v>423</v>
      </c>
      <c r="B116" s="83">
        <v>1.016</v>
      </c>
      <c r="C116" s="83">
        <v>1.0149999999999999</v>
      </c>
      <c r="D116" s="83">
        <v>1.014</v>
      </c>
      <c r="E116" s="83">
        <v>1.0149999999999999</v>
      </c>
      <c r="F116" s="84">
        <v>678</v>
      </c>
    </row>
    <row r="117" spans="1:6">
      <c r="A117" s="86" t="s">
        <v>273</v>
      </c>
      <c r="B117" s="84">
        <v>1.016</v>
      </c>
      <c r="C117" s="84">
        <v>1.0149999999999999</v>
      </c>
      <c r="D117" s="84">
        <v>1.014</v>
      </c>
      <c r="E117" s="84">
        <v>1.0149999999999999</v>
      </c>
      <c r="F117" s="83">
        <v>618</v>
      </c>
    </row>
    <row r="118" spans="1:6">
      <c r="A118" s="86" t="s">
        <v>424</v>
      </c>
      <c r="B118" s="84">
        <v>1.0229999999999999</v>
      </c>
      <c r="C118" s="84">
        <v>1.0209999999999999</v>
      </c>
      <c r="D118" s="84">
        <v>1.0169999999999999</v>
      </c>
      <c r="E118" s="84">
        <v>1.02</v>
      </c>
      <c r="F118" s="83">
        <v>686</v>
      </c>
    </row>
    <row r="119" spans="1:6">
      <c r="A119" s="87" t="s">
        <v>425</v>
      </c>
      <c r="B119" s="84">
        <v>1.0089999999999999</v>
      </c>
      <c r="C119" s="84">
        <v>1.008</v>
      </c>
      <c r="D119" s="84">
        <v>1.006</v>
      </c>
      <c r="E119" s="84">
        <v>1.008</v>
      </c>
      <c r="F119" s="84">
        <v>677</v>
      </c>
    </row>
    <row r="120" spans="1:6">
      <c r="A120" s="87" t="s">
        <v>426</v>
      </c>
      <c r="B120" s="83">
        <v>1.0229999999999999</v>
      </c>
      <c r="C120" s="83">
        <v>1.0209999999999999</v>
      </c>
      <c r="D120" s="83">
        <v>1.0169999999999999</v>
      </c>
      <c r="E120" s="83">
        <v>1.02</v>
      </c>
      <c r="F120" s="84">
        <v>687</v>
      </c>
    </row>
    <row r="121" spans="1:6">
      <c r="A121" s="87" t="s">
        <v>427</v>
      </c>
      <c r="B121" s="84">
        <v>1.0089999999999999</v>
      </c>
      <c r="C121" s="84">
        <v>1.008</v>
      </c>
      <c r="D121" s="84">
        <v>1.006</v>
      </c>
      <c r="E121" s="57">
        <v>1.008</v>
      </c>
      <c r="F121" s="84">
        <v>649</v>
      </c>
    </row>
    <row r="122" spans="1:6">
      <c r="A122" s="87" t="s">
        <v>428</v>
      </c>
      <c r="B122" s="83">
        <v>1.0229999999999999</v>
      </c>
      <c r="C122" s="83">
        <v>1.0209999999999999</v>
      </c>
      <c r="D122" s="83">
        <v>1.0169999999999999</v>
      </c>
      <c r="E122" s="83">
        <v>1.02</v>
      </c>
      <c r="F122" s="84">
        <v>667</v>
      </c>
    </row>
    <row r="123" spans="1:6">
      <c r="A123" s="87" t="s">
        <v>429</v>
      </c>
      <c r="B123" s="84">
        <v>1.121</v>
      </c>
      <c r="C123" s="84">
        <v>1.121</v>
      </c>
      <c r="D123" s="84">
        <v>1.119</v>
      </c>
      <c r="E123" s="84">
        <v>1.119</v>
      </c>
      <c r="F123" s="84">
        <v>659</v>
      </c>
    </row>
    <row r="124" spans="1:6">
      <c r="A124" s="85" t="s">
        <v>430</v>
      </c>
      <c r="B124" s="84">
        <v>1.032</v>
      </c>
      <c r="C124" s="84">
        <v>1.034</v>
      </c>
      <c r="D124" s="84">
        <v>1.032</v>
      </c>
      <c r="E124" s="84">
        <v>1.032</v>
      </c>
      <c r="F124" s="84">
        <v>670</v>
      </c>
    </row>
    <row r="125" spans="1:6">
      <c r="A125" s="85" t="s">
        <v>431</v>
      </c>
      <c r="B125" s="84">
        <v>1.016</v>
      </c>
      <c r="C125" s="84">
        <v>1.0149999999999999</v>
      </c>
      <c r="D125" s="84">
        <v>1.014</v>
      </c>
      <c r="E125" s="84">
        <v>1.0149999999999999</v>
      </c>
      <c r="F125" s="84">
        <v>617</v>
      </c>
    </row>
    <row r="126" spans="1:6">
      <c r="A126" s="85" t="s">
        <v>432</v>
      </c>
      <c r="B126" s="84">
        <v>1.03</v>
      </c>
      <c r="C126" s="84">
        <v>1.03</v>
      </c>
      <c r="D126" s="84">
        <v>1.0309999999999999</v>
      </c>
      <c r="E126" s="84">
        <v>1.0309999999999999</v>
      </c>
      <c r="F126" s="84">
        <v>650</v>
      </c>
    </row>
    <row r="127" spans="1:6">
      <c r="A127" s="1" t="s">
        <v>433</v>
      </c>
      <c r="B127" s="84">
        <v>1</v>
      </c>
      <c r="C127" s="84">
        <v>1</v>
      </c>
      <c r="D127" s="84">
        <v>1</v>
      </c>
      <c r="E127" s="84">
        <v>1</v>
      </c>
      <c r="F127" s="84">
        <v>621</v>
      </c>
    </row>
    <row r="128" spans="1:6">
      <c r="A128" s="1" t="s">
        <v>434</v>
      </c>
      <c r="B128" s="84">
        <v>1.042</v>
      </c>
      <c r="C128" s="84">
        <v>1.0409999999999999</v>
      </c>
      <c r="D128" s="84">
        <v>1.0409999999999999</v>
      </c>
      <c r="E128" s="84">
        <v>1.042</v>
      </c>
      <c r="F128" s="84">
        <v>662</v>
      </c>
    </row>
    <row r="129" spans="1:6">
      <c r="A129" s="1" t="s">
        <v>435</v>
      </c>
      <c r="B129" s="84">
        <v>1.0309999999999999</v>
      </c>
      <c r="C129" s="84">
        <v>1.03</v>
      </c>
      <c r="D129" s="84">
        <v>1.026</v>
      </c>
      <c r="E129" s="84">
        <v>1.028</v>
      </c>
      <c r="F129" s="84">
        <v>658</v>
      </c>
    </row>
    <row r="130" spans="1:6">
      <c r="A130" s="1" t="s">
        <v>436</v>
      </c>
      <c r="B130" s="84">
        <v>1.006</v>
      </c>
      <c r="C130" s="84">
        <v>1.006</v>
      </c>
      <c r="D130" s="84">
        <v>1.0069999999999999</v>
      </c>
      <c r="E130" s="84">
        <v>1.0069999999999999</v>
      </c>
      <c r="F130" s="84">
        <v>619</v>
      </c>
    </row>
    <row r="131" spans="1:6" ht="25.5">
      <c r="A131" s="1" t="s">
        <v>437</v>
      </c>
      <c r="B131" s="84">
        <v>1.056</v>
      </c>
      <c r="C131" s="84">
        <v>1.0569999999999999</v>
      </c>
      <c r="D131" s="84">
        <v>1.0569999999999999</v>
      </c>
      <c r="E131" s="84">
        <v>1.0569999999999999</v>
      </c>
      <c r="F131" s="84">
        <v>666</v>
      </c>
    </row>
  </sheetData>
  <mergeCells count="9">
    <mergeCell ref="B8:E8"/>
    <mergeCell ref="A2:E2"/>
    <mergeCell ref="A3:A4"/>
    <mergeCell ref="A92:F92"/>
    <mergeCell ref="A11:F11"/>
    <mergeCell ref="A12:F12"/>
    <mergeCell ref="A91:F91"/>
    <mergeCell ref="A26:F26"/>
    <mergeCell ref="A27:F27"/>
  </mergeCells>
  <phoneticPr fontId="7"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85" fitToHeight="0" orientation="portrait" r:id="rId1"/>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sheetPr>
    <pageSetUpPr fitToPage="1"/>
  </sheetPr>
  <dimension ref="A1:I260"/>
  <sheetViews>
    <sheetView zoomScale="70" zoomScaleNormal="70" zoomScaleSheetLayoutView="100" workbookViewId="0">
      <selection activeCell="A4" sqref="A4"/>
    </sheetView>
  </sheetViews>
  <sheetFormatPr defaultRowHeight="27.75" customHeight="1"/>
  <cols>
    <col min="1" max="1" width="32" style="2" customWidth="1"/>
    <col min="2" max="2" width="44.5703125" style="2" customWidth="1"/>
    <col min="3" max="5" width="18.5703125" style="3" customWidth="1"/>
    <col min="6" max="6" width="18.5703125" style="10" customWidth="1"/>
    <col min="7" max="7" width="15.5703125" style="2" customWidth="1"/>
    <col min="8" max="16384" width="9.140625" style="2"/>
  </cols>
  <sheetData>
    <row r="1" spans="1:9" ht="27.75" customHeight="1">
      <c r="A1" s="19" t="s">
        <v>116</v>
      </c>
      <c r="B1" s="3"/>
      <c r="C1" s="2"/>
      <c r="F1" s="3"/>
      <c r="G1" s="10"/>
      <c r="H1" s="4"/>
      <c r="I1" s="4"/>
    </row>
    <row r="2" spans="1:9" s="11" customFormat="1" ht="22.5" customHeight="1">
      <c r="A2" s="118" t="str">
        <f>Overview!B4&amp; " - Effective from "&amp;Overview!D4&amp;" - "&amp;Overview!E4&amp;" Nodal/Zonal charges"</f>
        <v>Western Power Distribution (South Wales) plc - Effective from April 2012 -  Nodal/Zonal charges</v>
      </c>
      <c r="B2" s="119"/>
      <c r="C2" s="119"/>
      <c r="D2" s="119"/>
      <c r="E2" s="119"/>
      <c r="F2" s="120"/>
    </row>
    <row r="3" spans="1:9" ht="60.75" customHeight="1">
      <c r="A3" s="28" t="s">
        <v>58</v>
      </c>
      <c r="B3" s="28" t="s">
        <v>59</v>
      </c>
      <c r="C3" s="28" t="s">
        <v>60</v>
      </c>
      <c r="D3" s="28" t="s">
        <v>61</v>
      </c>
      <c r="E3" s="28" t="s">
        <v>62</v>
      </c>
      <c r="F3" s="28" t="s">
        <v>63</v>
      </c>
    </row>
    <row r="4" spans="1:9" ht="21.75" customHeight="1">
      <c r="A4" s="7" t="s">
        <v>531</v>
      </c>
      <c r="B4" s="8"/>
      <c r="C4" s="74">
        <v>3.5027252694157687</v>
      </c>
      <c r="D4" s="74">
        <v>1.6261208553453064</v>
      </c>
      <c r="E4" s="74">
        <v>2.1636208617070471E-3</v>
      </c>
      <c r="F4" s="74">
        <v>2.4440969379324868E-5</v>
      </c>
    </row>
    <row r="5" spans="1:9" ht="21.75" customHeight="1">
      <c r="A5" s="7" t="s">
        <v>532</v>
      </c>
      <c r="B5" s="8"/>
      <c r="C5" s="74">
        <v>0.17548078234674316</v>
      </c>
      <c r="D5" s="74">
        <v>-3.0618373651330771E-2</v>
      </c>
      <c r="E5" s="74">
        <v>2.2526222268817496E-3</v>
      </c>
      <c r="F5" s="74">
        <v>-4.4813535423590613E-4</v>
      </c>
    </row>
    <row r="6" spans="1:9" ht="21.75" customHeight="1">
      <c r="A6" s="7" t="s">
        <v>533</v>
      </c>
      <c r="B6" s="8"/>
      <c r="C6" s="74">
        <v>0.25015753932971146</v>
      </c>
      <c r="D6" s="74">
        <v>9.2630042915185298E-2</v>
      </c>
      <c r="E6" s="74">
        <v>5.263803958423395E-4</v>
      </c>
      <c r="F6" s="74">
        <v>5.0770655924076179E-4</v>
      </c>
    </row>
    <row r="7" spans="1:9" ht="21.75" customHeight="1">
      <c r="A7" s="7" t="s">
        <v>534</v>
      </c>
      <c r="B7" s="8"/>
      <c r="C7" s="74">
        <v>2.5290119538838276</v>
      </c>
      <c r="D7" s="74">
        <v>3.1947989579535552</v>
      </c>
      <c r="E7" s="74">
        <v>0.65011462238416418</v>
      </c>
      <c r="F7" s="74">
        <v>0</v>
      </c>
    </row>
    <row r="8" spans="1:9" ht="21.75" customHeight="1">
      <c r="A8" s="7" t="s">
        <v>535</v>
      </c>
      <c r="B8" s="8"/>
      <c r="C8" s="74">
        <v>3.1225463627469945</v>
      </c>
      <c r="D8" s="74">
        <v>4.1887089030440237</v>
      </c>
      <c r="E8" s="74">
        <v>0.79541071734430735</v>
      </c>
      <c r="F8" s="74">
        <v>0</v>
      </c>
    </row>
    <row r="9" spans="1:9" ht="21.75" customHeight="1">
      <c r="A9" s="7" t="s">
        <v>536</v>
      </c>
      <c r="B9" s="8"/>
      <c r="C9" s="74">
        <v>-2.6691267290434499</v>
      </c>
      <c r="D9" s="74">
        <v>0</v>
      </c>
      <c r="E9" s="74">
        <v>1.0946167141055345</v>
      </c>
      <c r="F9" s="74">
        <v>0</v>
      </c>
    </row>
    <row r="10" spans="1:9" ht="21.75" customHeight="1">
      <c r="A10" s="7" t="s">
        <v>537</v>
      </c>
      <c r="B10" s="8"/>
      <c r="C10" s="74">
        <v>2.3244882238922688</v>
      </c>
      <c r="D10" s="74">
        <v>0.37233915241554688</v>
      </c>
      <c r="E10" s="74">
        <v>0</v>
      </c>
      <c r="F10" s="74">
        <v>-8.1184774670453552E-6</v>
      </c>
    </row>
    <row r="11" spans="1:9" ht="21.75" customHeight="1">
      <c r="A11" s="7" t="s">
        <v>538</v>
      </c>
      <c r="B11" s="8"/>
      <c r="C11" s="74">
        <v>-1.7098166253389689E-2</v>
      </c>
      <c r="D11" s="74">
        <v>0.14991694472926223</v>
      </c>
      <c r="E11" s="74">
        <v>0.13820661523659356</v>
      </c>
      <c r="F11" s="74">
        <v>1.0972524642076496E-5</v>
      </c>
    </row>
    <row r="12" spans="1:9" ht="21.75" customHeight="1">
      <c r="A12" s="7" t="s">
        <v>539</v>
      </c>
      <c r="B12" s="8"/>
      <c r="C12" s="74">
        <v>0.24999659419502696</v>
      </c>
      <c r="D12" s="74">
        <v>0.25351476837243758</v>
      </c>
      <c r="E12" s="74">
        <v>0</v>
      </c>
      <c r="F12" s="74">
        <v>8.3183392763091368E-6</v>
      </c>
    </row>
    <row r="13" spans="1:9" ht="21.75" customHeight="1">
      <c r="A13" s="7" t="s">
        <v>540</v>
      </c>
      <c r="B13" s="8"/>
      <c r="C13" s="74">
        <v>1.9901752807598203</v>
      </c>
      <c r="D13" s="74">
        <v>0.26731729672499632</v>
      </c>
      <c r="E13" s="74">
        <v>-0.21243886841607068</v>
      </c>
      <c r="F13" s="74">
        <v>-4.7954903462488927E-3</v>
      </c>
    </row>
    <row r="14" spans="1:9" ht="21.75" customHeight="1">
      <c r="A14" s="7" t="s">
        <v>541</v>
      </c>
      <c r="B14" s="8"/>
      <c r="C14" s="74">
        <v>0.52763779903063057</v>
      </c>
      <c r="D14" s="74">
        <v>9.8677294978380299E-3</v>
      </c>
      <c r="E14" s="74">
        <v>2.5195666925414555</v>
      </c>
      <c r="F14" s="74">
        <v>0</v>
      </c>
    </row>
    <row r="15" spans="1:9" ht="21.75" customHeight="1">
      <c r="A15" s="7" t="s">
        <v>542</v>
      </c>
      <c r="B15" s="8"/>
      <c r="C15" s="74">
        <v>0.52536569661138888</v>
      </c>
      <c r="D15" s="74">
        <v>-1.0046601401566083E-2</v>
      </c>
      <c r="E15" s="74">
        <v>2.3075351728528708</v>
      </c>
      <c r="F15" s="74">
        <v>0</v>
      </c>
    </row>
    <row r="16" spans="1:9" ht="21.75" customHeight="1">
      <c r="A16" s="7" t="s">
        <v>543</v>
      </c>
      <c r="B16" s="8"/>
      <c r="C16" s="74">
        <v>0.21571203412160611</v>
      </c>
      <c r="D16" s="74">
        <v>0.18265149058419455</v>
      </c>
      <c r="E16" s="74">
        <v>5.0113610568284902E-5</v>
      </c>
      <c r="F16" s="74">
        <v>-1.1786699382111839E-3</v>
      </c>
    </row>
    <row r="17" spans="1:6" ht="21.75" customHeight="1">
      <c r="A17" s="7" t="s">
        <v>544</v>
      </c>
      <c r="B17" s="8"/>
      <c r="C17" s="74">
        <v>0</v>
      </c>
      <c r="D17" s="74">
        <v>0.40027401996862211</v>
      </c>
      <c r="E17" s="74">
        <v>9.3573278065972375E-6</v>
      </c>
      <c r="F17" s="74">
        <v>-1.195438839908904E-3</v>
      </c>
    </row>
    <row r="18" spans="1:6" ht="21.75" customHeight="1">
      <c r="A18" s="7" t="s">
        <v>545</v>
      </c>
      <c r="B18" s="8"/>
      <c r="C18" s="74">
        <v>4.0111431425430251</v>
      </c>
      <c r="D18" s="74">
        <v>1.0819748410327243</v>
      </c>
      <c r="E18" s="74">
        <v>1.3918406881488481E-3</v>
      </c>
      <c r="F18" s="74">
        <v>3.9892524040005885E-5</v>
      </c>
    </row>
    <row r="19" spans="1:6" ht="21.75" customHeight="1">
      <c r="A19" s="7" t="s">
        <v>546</v>
      </c>
      <c r="B19" s="8"/>
      <c r="C19" s="74">
        <v>2.8831343231824387</v>
      </c>
      <c r="D19" s="74">
        <v>1.064053609773679</v>
      </c>
      <c r="E19" s="74">
        <v>5.0751720581703963E-2</v>
      </c>
      <c r="F19" s="74">
        <v>3.9584329920010703E-5</v>
      </c>
    </row>
    <row r="20" spans="1:6" ht="21.75" customHeight="1">
      <c r="A20" s="7" t="s">
        <v>547</v>
      </c>
      <c r="B20" s="8"/>
      <c r="C20" s="74">
        <v>2.8831343231824387</v>
      </c>
      <c r="D20" s="74">
        <v>1.064053609773679</v>
      </c>
      <c r="E20" s="74">
        <v>5.0751720581703963E-2</v>
      </c>
      <c r="F20" s="74">
        <v>3.9584329920010703E-5</v>
      </c>
    </row>
    <row r="21" spans="1:6" ht="21.75" customHeight="1">
      <c r="A21" s="7" t="s">
        <v>548</v>
      </c>
      <c r="B21" s="8"/>
      <c r="C21" s="74">
        <v>1.7371393992084596</v>
      </c>
      <c r="D21" s="74">
        <v>1.2016103267717966</v>
      </c>
      <c r="E21" s="74">
        <v>-2.5651786921415263E-2</v>
      </c>
      <c r="F21" s="74">
        <v>0</v>
      </c>
    </row>
    <row r="22" spans="1:6" ht="21.75" customHeight="1">
      <c r="A22" s="7" t="s">
        <v>549</v>
      </c>
      <c r="B22" s="8"/>
      <c r="C22" s="74">
        <v>0</v>
      </c>
      <c r="D22" s="74">
        <v>3.4519022391102494</v>
      </c>
      <c r="E22" s="74">
        <v>1.279957741302446E-4</v>
      </c>
      <c r="F22" s="74">
        <v>-8.6247464446567779E-2</v>
      </c>
    </row>
    <row r="23" spans="1:6" ht="21.75" customHeight="1">
      <c r="A23" s="7" t="s">
        <v>550</v>
      </c>
      <c r="B23" s="8"/>
      <c r="C23" s="74">
        <v>0.46532167200006691</v>
      </c>
      <c r="D23" s="74">
        <v>0.20772616071035813</v>
      </c>
      <c r="E23" s="74">
        <v>0</v>
      </c>
      <c r="F23" s="74">
        <v>0</v>
      </c>
    </row>
    <row r="24" spans="1:6" ht="21.75" customHeight="1">
      <c r="A24" s="7" t="s">
        <v>551</v>
      </c>
      <c r="B24" s="8"/>
      <c r="C24" s="74">
        <v>0.44613215257516675</v>
      </c>
      <c r="D24" s="74">
        <v>0.19963751822059164</v>
      </c>
      <c r="E24" s="74">
        <v>0</v>
      </c>
      <c r="F24" s="74">
        <v>0</v>
      </c>
    </row>
    <row r="25" spans="1:6" ht="21.75" customHeight="1">
      <c r="A25" s="7" t="s">
        <v>552</v>
      </c>
      <c r="B25" s="8"/>
      <c r="C25" s="74">
        <v>2.6382264447629531</v>
      </c>
      <c r="D25" s="74">
        <v>3.3569209491916241</v>
      </c>
      <c r="E25" s="74">
        <v>0.83595495879755655</v>
      </c>
      <c r="F25" s="74">
        <v>0</v>
      </c>
    </row>
    <row r="26" spans="1:6" ht="21.75" customHeight="1">
      <c r="A26" s="7" t="s">
        <v>553</v>
      </c>
      <c r="B26" s="8"/>
      <c r="C26" s="74">
        <v>1.71285850361381</v>
      </c>
      <c r="D26" s="74">
        <v>0.27083261558265048</v>
      </c>
      <c r="E26" s="74">
        <v>0.38994927666880835</v>
      </c>
      <c r="F26" s="74">
        <v>-4.107480538235409E-4</v>
      </c>
    </row>
    <row r="27" spans="1:6" ht="27.75" customHeight="1">
      <c r="A27" s="7" t="s">
        <v>554</v>
      </c>
      <c r="B27" s="8"/>
      <c r="C27" s="74">
        <v>1.7128574176709748</v>
      </c>
      <c r="D27" s="74">
        <v>0.27083261558265048</v>
      </c>
      <c r="E27" s="74">
        <v>0.38557620418377114</v>
      </c>
      <c r="F27" s="74">
        <v>-4.1116737387268324E-4</v>
      </c>
    </row>
    <row r="28" spans="1:6" ht="27.75" customHeight="1">
      <c r="A28" s="7" t="s">
        <v>555</v>
      </c>
      <c r="B28" s="8"/>
      <c r="C28" s="74">
        <v>3.0913599229676709</v>
      </c>
      <c r="D28" s="74">
        <v>0.6955455546631506</v>
      </c>
      <c r="E28" s="74">
        <v>0.71317342845909981</v>
      </c>
      <c r="F28" s="74">
        <v>0</v>
      </c>
    </row>
    <row r="29" spans="1:6" ht="27.75" customHeight="1">
      <c r="A29" s="7" t="s">
        <v>556</v>
      </c>
      <c r="B29" s="8"/>
      <c r="C29" s="74">
        <v>2.3192555708973517</v>
      </c>
      <c r="D29" s="74">
        <v>0.33489776524953774</v>
      </c>
      <c r="E29" s="74">
        <v>-1.8461389369820409</v>
      </c>
      <c r="F29" s="74">
        <v>-4.8998619983399504E-4</v>
      </c>
    </row>
    <row r="30" spans="1:6" ht="27.75" customHeight="1">
      <c r="A30" s="7" t="s">
        <v>557</v>
      </c>
      <c r="B30" s="8"/>
      <c r="C30" s="74">
        <v>1.3706499927211928</v>
      </c>
      <c r="D30" s="74">
        <v>0.24594964886509832</v>
      </c>
      <c r="E30" s="74">
        <v>0</v>
      </c>
      <c r="F30" s="74">
        <v>0</v>
      </c>
    </row>
    <row r="31" spans="1:6" ht="27.75" customHeight="1">
      <c r="A31" s="7" t="s">
        <v>558</v>
      </c>
      <c r="B31" s="8"/>
      <c r="C31" s="74">
        <v>18.274399128905227</v>
      </c>
      <c r="D31" s="74">
        <v>4.7539107828824791</v>
      </c>
      <c r="E31" s="74">
        <v>0.60846622480180457</v>
      </c>
      <c r="F31" s="74">
        <v>0</v>
      </c>
    </row>
    <row r="32" spans="1:6" ht="27.75" customHeight="1">
      <c r="A32" s="7" t="s">
        <v>559</v>
      </c>
      <c r="B32" s="8"/>
      <c r="C32" s="74">
        <v>2.4038175511905173</v>
      </c>
      <c r="D32" s="74">
        <v>3.0481103390967905</v>
      </c>
      <c r="E32" s="74">
        <v>3.2021160767986177E-4</v>
      </c>
      <c r="F32" s="74">
        <v>0</v>
      </c>
    </row>
    <row r="33" spans="1:6" ht="27.75" customHeight="1">
      <c r="A33" s="7" t="s">
        <v>560</v>
      </c>
      <c r="B33" s="8"/>
      <c r="C33" s="74">
        <v>0</v>
      </c>
      <c r="D33" s="74">
        <v>0</v>
      </c>
      <c r="E33" s="74">
        <v>0</v>
      </c>
      <c r="F33" s="74">
        <v>0</v>
      </c>
    </row>
    <row r="34" spans="1:6" ht="27.75" customHeight="1">
      <c r="A34" s="7" t="s">
        <v>561</v>
      </c>
      <c r="B34" s="8"/>
      <c r="C34" s="74">
        <v>1.443981603027676</v>
      </c>
      <c r="D34" s="74">
        <v>0.27327924086156913</v>
      </c>
      <c r="E34" s="74">
        <v>1.5617191762374649E-5</v>
      </c>
      <c r="F34" s="74">
        <v>1.1433269616917465E-4</v>
      </c>
    </row>
    <row r="35" spans="1:6" ht="27.75" customHeight="1">
      <c r="A35" s="7" t="s">
        <v>562</v>
      </c>
      <c r="B35" s="8"/>
      <c r="C35" s="74">
        <v>3.5038611826961956</v>
      </c>
      <c r="D35" s="74">
        <v>24.035002327121219</v>
      </c>
      <c r="E35" s="74">
        <v>0</v>
      </c>
      <c r="F35" s="74">
        <v>0</v>
      </c>
    </row>
    <row r="36" spans="1:6" ht="27.75" customHeight="1">
      <c r="A36" s="7" t="s">
        <v>563</v>
      </c>
      <c r="B36" s="8"/>
      <c r="C36" s="74">
        <v>0.19527476995335069</v>
      </c>
      <c r="D36" s="74">
        <v>0.14192710716585294</v>
      </c>
      <c r="E36" s="74">
        <v>-3.5385243016512779E-4</v>
      </c>
      <c r="F36" s="74">
        <v>6.319391800834441E-2</v>
      </c>
    </row>
    <row r="37" spans="1:6" ht="27.75" customHeight="1">
      <c r="A37" s="7" t="s">
        <v>564</v>
      </c>
      <c r="B37" s="8"/>
      <c r="C37" s="74">
        <v>0.67976015959148306</v>
      </c>
      <c r="D37" s="74">
        <v>9.6139774520382399</v>
      </c>
      <c r="E37" s="74">
        <v>0</v>
      </c>
      <c r="F37" s="74">
        <v>-1.8164031239932457</v>
      </c>
    </row>
    <row r="38" spans="1:6" ht="27.75" customHeight="1">
      <c r="A38" s="7" t="s">
        <v>565</v>
      </c>
      <c r="B38" s="8"/>
      <c r="C38" s="74">
        <v>0</v>
      </c>
      <c r="D38" s="74">
        <v>10.862664095939357</v>
      </c>
      <c r="E38" s="74">
        <v>0</v>
      </c>
      <c r="F38" s="74">
        <v>-1.0642749347101508E-4</v>
      </c>
    </row>
    <row r="39" spans="1:6" ht="27.75" customHeight="1">
      <c r="A39" s="7" t="s">
        <v>566</v>
      </c>
      <c r="B39" s="8"/>
      <c r="C39" s="74">
        <v>0</v>
      </c>
      <c r="D39" s="74">
        <v>10.85631658230116</v>
      </c>
      <c r="E39" s="74">
        <v>0</v>
      </c>
      <c r="F39" s="74">
        <v>-1.0540897541349016E-4</v>
      </c>
    </row>
    <row r="40" spans="1:6" ht="27.75" customHeight="1">
      <c r="A40" s="7" t="s">
        <v>567</v>
      </c>
      <c r="B40" s="8"/>
      <c r="C40" s="74">
        <v>0</v>
      </c>
      <c r="D40" s="74">
        <v>0</v>
      </c>
      <c r="E40" s="74">
        <v>0</v>
      </c>
      <c r="F40" s="74">
        <v>0</v>
      </c>
    </row>
    <row r="41" spans="1:6" ht="27.75" customHeight="1">
      <c r="A41" s="7" t="s">
        <v>568</v>
      </c>
      <c r="B41" s="8"/>
      <c r="C41" s="74">
        <v>0</v>
      </c>
      <c r="D41" s="74">
        <v>1.0384110575750514E-3</v>
      </c>
      <c r="E41" s="74">
        <v>0</v>
      </c>
      <c r="F41" s="74">
        <v>0</v>
      </c>
    </row>
    <row r="42" spans="1:6" ht="27.75" customHeight="1">
      <c r="A42" s="7" t="s">
        <v>569</v>
      </c>
      <c r="B42" s="8"/>
      <c r="C42" s="74">
        <v>1.6264795559598673</v>
      </c>
      <c r="D42" s="74">
        <v>9.3575073491256653</v>
      </c>
      <c r="E42" s="74">
        <v>0</v>
      </c>
      <c r="F42" s="74">
        <v>0</v>
      </c>
    </row>
    <row r="43" spans="1:6" ht="27.75" customHeight="1">
      <c r="A43" s="7" t="s">
        <v>570</v>
      </c>
      <c r="B43" s="8"/>
      <c r="C43" s="74">
        <v>0.22171971772546967</v>
      </c>
      <c r="D43" s="74">
        <v>0.44766285209894174</v>
      </c>
      <c r="E43" s="74">
        <v>0</v>
      </c>
      <c r="F43" s="74">
        <v>-1.3443629283612401E-4</v>
      </c>
    </row>
    <row r="44" spans="1:6" ht="27.75" customHeight="1">
      <c r="A44" s="7" t="s">
        <v>571</v>
      </c>
      <c r="B44" s="8"/>
      <c r="C44" s="74">
        <v>-7.6405002319085896E-2</v>
      </c>
      <c r="D44" s="74">
        <v>1.8331433333133005E-2</v>
      </c>
      <c r="E44" s="74">
        <v>5.0377956738856646E-6</v>
      </c>
      <c r="F44" s="74">
        <v>-1.2531793226876144E-5</v>
      </c>
    </row>
    <row r="45" spans="1:6" ht="27.75" customHeight="1">
      <c r="A45" s="7" t="s">
        <v>572</v>
      </c>
      <c r="B45" s="8"/>
      <c r="C45" s="74">
        <v>0.29682600247579105</v>
      </c>
      <c r="D45" s="74">
        <v>0.32133095278165846</v>
      </c>
      <c r="E45" s="74">
        <v>0</v>
      </c>
      <c r="F45" s="74">
        <v>-3.7231718435601358E-4</v>
      </c>
    </row>
    <row r="46" spans="1:6" ht="27.75" customHeight="1">
      <c r="A46" s="7" t="s">
        <v>573</v>
      </c>
      <c r="B46" s="8"/>
      <c r="C46" s="74">
        <v>0.81919446877653801</v>
      </c>
      <c r="D46" s="74">
        <v>0.11359218232865149</v>
      </c>
      <c r="E46" s="74">
        <v>0</v>
      </c>
      <c r="F46" s="74">
        <v>0</v>
      </c>
    </row>
    <row r="47" spans="1:6" ht="27.75" customHeight="1">
      <c r="A47" s="7" t="s">
        <v>574</v>
      </c>
      <c r="B47" s="8"/>
      <c r="C47" s="74">
        <v>6.068713177791378E-2</v>
      </c>
      <c r="D47" s="74">
        <v>0.10497656246404542</v>
      </c>
      <c r="E47" s="74">
        <v>0</v>
      </c>
      <c r="F47" s="74">
        <v>0</v>
      </c>
    </row>
    <row r="48" spans="1:6" ht="27.75" customHeight="1">
      <c r="A48" s="7" t="s">
        <v>575</v>
      </c>
      <c r="B48" s="8"/>
      <c r="C48" s="74">
        <v>1.5587917406361876E-4</v>
      </c>
      <c r="D48" s="74">
        <v>4.5917500344867506E-3</v>
      </c>
      <c r="E48" s="74">
        <v>0</v>
      </c>
      <c r="F48" s="74">
        <v>0</v>
      </c>
    </row>
    <row r="49" spans="1:6" ht="27.75" customHeight="1">
      <c r="A49" s="7" t="s">
        <v>576</v>
      </c>
      <c r="B49" s="8"/>
      <c r="C49" s="74">
        <v>8.7130793585897537E-4</v>
      </c>
      <c r="D49" s="74">
        <v>0.43838240986080612</v>
      </c>
      <c r="E49" s="74">
        <v>0</v>
      </c>
      <c r="F49" s="74">
        <v>-1.0563767224180333E-3</v>
      </c>
    </row>
    <row r="50" spans="1:6" ht="27.75" customHeight="1">
      <c r="A50" s="7" t="s">
        <v>577</v>
      </c>
      <c r="B50" s="8"/>
      <c r="C50" s="74">
        <v>0.43158250631791434</v>
      </c>
      <c r="D50" s="74">
        <v>0</v>
      </c>
      <c r="E50" s="74">
        <v>0</v>
      </c>
      <c r="F50" s="74">
        <v>0</v>
      </c>
    </row>
    <row r="51" spans="1:6" ht="27.75" customHeight="1">
      <c r="A51" s="7" t="s">
        <v>578</v>
      </c>
      <c r="B51" s="8"/>
      <c r="C51" s="74">
        <v>0.88268526656699986</v>
      </c>
      <c r="D51" s="74">
        <v>-7.2637946237477283E-2</v>
      </c>
      <c r="E51" s="74">
        <v>0</v>
      </c>
      <c r="F51" s="74">
        <v>-1.9556230133865229E-2</v>
      </c>
    </row>
    <row r="52" spans="1:6" ht="27.75" customHeight="1">
      <c r="A52" s="7" t="s">
        <v>579</v>
      </c>
      <c r="B52" s="8"/>
      <c r="C52" s="74">
        <v>0.54712066449593466</v>
      </c>
      <c r="D52" s="74">
        <v>0</v>
      </c>
      <c r="E52" s="74">
        <v>-0.65253231648659937</v>
      </c>
      <c r="F52" s="74">
        <v>0</v>
      </c>
    </row>
    <row r="53" spans="1:6" ht="27.75" customHeight="1">
      <c r="A53" s="7" t="s">
        <v>580</v>
      </c>
      <c r="B53" s="8"/>
      <c r="C53" s="74">
        <v>0.36326648928897443</v>
      </c>
      <c r="D53" s="74">
        <v>5.6804723396886141</v>
      </c>
      <c r="E53" s="74">
        <v>0</v>
      </c>
      <c r="F53" s="74">
        <v>1.7077544309922934E-4</v>
      </c>
    </row>
    <row r="54" spans="1:6" ht="27.75" customHeight="1">
      <c r="A54" s="7" t="s">
        <v>581</v>
      </c>
      <c r="B54" s="8"/>
      <c r="C54" s="74">
        <v>0.24779305906947044</v>
      </c>
      <c r="D54" s="74">
        <v>-5.7996986591777482</v>
      </c>
      <c r="E54" s="74">
        <v>0</v>
      </c>
      <c r="F54" s="74">
        <v>3.3476136039572411</v>
      </c>
    </row>
    <row r="55" spans="1:6" ht="27.75" customHeight="1">
      <c r="A55" s="7" t="s">
        <v>582</v>
      </c>
      <c r="B55" s="8"/>
      <c r="C55" s="74">
        <v>1.1241611059596788</v>
      </c>
      <c r="D55" s="74">
        <v>-0.75639047553253236</v>
      </c>
      <c r="E55" s="74">
        <v>0</v>
      </c>
      <c r="F55" s="74">
        <v>0.34610976432544921</v>
      </c>
    </row>
    <row r="56" spans="1:6" ht="27.75" customHeight="1">
      <c r="A56" s="7" t="s">
        <v>583</v>
      </c>
      <c r="B56" s="8"/>
      <c r="C56" s="74">
        <v>0.36058287707639153</v>
      </c>
      <c r="D56" s="74">
        <v>4.3782005245332893</v>
      </c>
      <c r="E56" s="74">
        <v>0</v>
      </c>
      <c r="F56" s="74">
        <v>-1.429683597645081</v>
      </c>
    </row>
    <row r="57" spans="1:6" ht="27.75" customHeight="1">
      <c r="A57" s="7" t="s">
        <v>584</v>
      </c>
      <c r="B57" s="8"/>
      <c r="C57" s="74">
        <v>2.797714454096083</v>
      </c>
      <c r="D57" s="74">
        <v>0.77302739373254881</v>
      </c>
      <c r="E57" s="74">
        <v>0</v>
      </c>
      <c r="F57" s="74">
        <v>-0.35923528704404389</v>
      </c>
    </row>
    <row r="58" spans="1:6" ht="27.75" customHeight="1">
      <c r="A58" s="7" t="s">
        <v>585</v>
      </c>
      <c r="B58" s="8"/>
      <c r="C58" s="74">
        <v>0.26218063515241047</v>
      </c>
      <c r="D58" s="74">
        <v>-0.32693249815392733</v>
      </c>
      <c r="E58" s="74">
        <v>0</v>
      </c>
      <c r="F58" s="74">
        <v>0.58155827254682668</v>
      </c>
    </row>
    <row r="59" spans="1:6" ht="27.75" customHeight="1">
      <c r="A59" s="7" t="s">
        <v>586</v>
      </c>
      <c r="B59" s="8"/>
      <c r="C59" s="74">
        <v>0.20868578638662533</v>
      </c>
      <c r="D59" s="74">
        <v>0.89555652175596301</v>
      </c>
      <c r="E59" s="74">
        <v>0</v>
      </c>
      <c r="F59" s="74">
        <v>-0.36788080231030712</v>
      </c>
    </row>
    <row r="60" spans="1:6" ht="27.75" customHeight="1">
      <c r="A60" s="7" t="s">
        <v>587</v>
      </c>
      <c r="B60" s="8"/>
      <c r="C60" s="74">
        <v>2.7260532835138047</v>
      </c>
      <c r="D60" s="74">
        <v>3.4720073834377874</v>
      </c>
      <c r="E60" s="74">
        <v>0</v>
      </c>
      <c r="F60" s="74">
        <v>3.9203504503503763E-6</v>
      </c>
    </row>
    <row r="61" spans="1:6" ht="27.75" customHeight="1">
      <c r="A61" s="7" t="s">
        <v>588</v>
      </c>
      <c r="B61" s="8"/>
      <c r="C61" s="74">
        <v>0.51722145562416677</v>
      </c>
      <c r="D61" s="74">
        <v>3.7670810353498201</v>
      </c>
      <c r="E61" s="74">
        <v>0</v>
      </c>
      <c r="F61" s="74">
        <v>2.8605292248956883E-6</v>
      </c>
    </row>
    <row r="62" spans="1:6" ht="27.75" customHeight="1">
      <c r="A62" s="7" t="s">
        <v>589</v>
      </c>
      <c r="B62" s="8"/>
      <c r="C62" s="74">
        <v>2.1762009842380419</v>
      </c>
      <c r="D62" s="74">
        <v>0.16499040093703315</v>
      </c>
      <c r="E62" s="74">
        <v>0</v>
      </c>
      <c r="F62" s="74">
        <v>2.8737795907314724E-6</v>
      </c>
    </row>
    <row r="63" spans="1:6" ht="27.75" customHeight="1">
      <c r="A63" s="7" t="s">
        <v>590</v>
      </c>
      <c r="B63" s="8"/>
      <c r="C63" s="74">
        <v>0.27645438335493377</v>
      </c>
      <c r="D63" s="74">
        <v>-4.3675276726778796E-2</v>
      </c>
      <c r="E63" s="74">
        <v>0</v>
      </c>
      <c r="F63" s="74">
        <v>2.8569959250224539E-6</v>
      </c>
    </row>
    <row r="64" spans="1:6" ht="27.75" customHeight="1">
      <c r="A64" s="7" t="s">
        <v>591</v>
      </c>
      <c r="B64" s="8"/>
      <c r="C64" s="74">
        <v>1.4994530105802835</v>
      </c>
      <c r="D64" s="74">
        <v>4.8470891121082111</v>
      </c>
      <c r="E64" s="74">
        <v>0</v>
      </c>
      <c r="F64" s="74">
        <v>2.8684793513053108E-6</v>
      </c>
    </row>
    <row r="65" spans="1:6" ht="27.75" customHeight="1">
      <c r="A65" s="7" t="s">
        <v>592</v>
      </c>
      <c r="B65" s="8"/>
      <c r="C65" s="74">
        <v>1.9536956913538395</v>
      </c>
      <c r="D65" s="74">
        <v>-5.3782973525134475E-2</v>
      </c>
      <c r="E65" s="74">
        <v>0</v>
      </c>
      <c r="F65" s="74">
        <v>2.8693627159236517E-6</v>
      </c>
    </row>
    <row r="66" spans="1:6" ht="27.75" customHeight="1">
      <c r="A66" s="7" t="s">
        <v>593</v>
      </c>
      <c r="B66" s="8"/>
      <c r="C66" s="74">
        <v>2.9490544297425387</v>
      </c>
      <c r="D66" s="74">
        <v>5.1633036684344829</v>
      </c>
      <c r="E66" s="74">
        <v>0</v>
      </c>
      <c r="F66" s="74">
        <v>0</v>
      </c>
    </row>
    <row r="67" spans="1:6" ht="27.75" customHeight="1">
      <c r="A67" s="7" t="s">
        <v>594</v>
      </c>
      <c r="B67" s="8"/>
      <c r="C67" s="74">
        <v>2.4827953930799329</v>
      </c>
      <c r="D67" s="74">
        <v>0.10364603190622977</v>
      </c>
      <c r="E67" s="74">
        <v>0</v>
      </c>
      <c r="F67" s="74">
        <v>0</v>
      </c>
    </row>
    <row r="68" spans="1:6" ht="27.75" customHeight="1">
      <c r="A68" s="7" t="s">
        <v>595</v>
      </c>
      <c r="B68" s="8"/>
      <c r="C68" s="74">
        <v>1.5721265695042466</v>
      </c>
      <c r="D68" s="74">
        <v>0.20603470254955411</v>
      </c>
      <c r="E68" s="74">
        <v>0</v>
      </c>
      <c r="F68" s="74">
        <v>-5.1567241867353351E-6</v>
      </c>
    </row>
    <row r="69" spans="1:6" ht="27.75" customHeight="1">
      <c r="A69" s="7" t="s">
        <v>596</v>
      </c>
      <c r="B69" s="8"/>
      <c r="C69" s="74">
        <v>1.9377474892514024</v>
      </c>
      <c r="D69" s="74">
        <v>0.18835269584216202</v>
      </c>
      <c r="E69" s="74">
        <v>-4.1954864347297347E-4</v>
      </c>
      <c r="F69" s="74">
        <v>-1.1352932529445957E-5</v>
      </c>
    </row>
    <row r="70" spans="1:6" ht="27.75" customHeight="1">
      <c r="A70" s="7" t="s">
        <v>597</v>
      </c>
      <c r="B70" s="8"/>
      <c r="C70" s="74">
        <v>0.65840169252742553</v>
      </c>
      <c r="D70" s="74">
        <v>0.18325677060276746</v>
      </c>
      <c r="E70" s="74">
        <v>-4.09395054081237E-4</v>
      </c>
      <c r="F70" s="74">
        <v>-1.1166766769661148E-5</v>
      </c>
    </row>
    <row r="71" spans="1:6" ht="27.75" customHeight="1">
      <c r="A71" s="7" t="s">
        <v>598</v>
      </c>
      <c r="B71" s="8"/>
      <c r="C71" s="74">
        <v>2.3380234567037865</v>
      </c>
      <c r="D71" s="74">
        <v>0.14704185553209762</v>
      </c>
      <c r="E71" s="74">
        <v>-3.627409752222793E-4</v>
      </c>
      <c r="F71" s="74">
        <v>6.3659978277765136E-2</v>
      </c>
    </row>
    <row r="72" spans="1:6" ht="27.75" customHeight="1">
      <c r="A72" s="7" t="s">
        <v>599</v>
      </c>
      <c r="B72" s="8"/>
      <c r="C72" s="74">
        <v>2.2513455073535624</v>
      </c>
      <c r="D72" s="74">
        <v>5.4592892729102956E-2</v>
      </c>
      <c r="E72" s="74">
        <v>7.5055001500741404E-4</v>
      </c>
      <c r="F72" s="74">
        <v>8.271591896021771E-9</v>
      </c>
    </row>
    <row r="73" spans="1:6" ht="27.75" customHeight="1">
      <c r="A73" s="7" t="s">
        <v>600</v>
      </c>
      <c r="B73" s="8"/>
      <c r="C73" s="74">
        <v>-5.9619750553833256E-2</v>
      </c>
      <c r="D73" s="74">
        <v>0.24850763658436414</v>
      </c>
      <c r="E73" s="74">
        <v>3.7373537047781557E-4</v>
      </c>
      <c r="F73" s="74">
        <v>9.3021904118813917E-6</v>
      </c>
    </row>
    <row r="74" spans="1:6" ht="27.75" customHeight="1">
      <c r="A74" s="7" t="s">
        <v>601</v>
      </c>
      <c r="B74" s="8"/>
      <c r="C74" s="74">
        <v>2.7140686712515976</v>
      </c>
      <c r="D74" s="74">
        <v>5.1019655647350239</v>
      </c>
      <c r="E74" s="74">
        <v>0</v>
      </c>
      <c r="F74" s="74">
        <v>0</v>
      </c>
    </row>
    <row r="75" spans="1:6" ht="27.75" customHeight="1">
      <c r="A75" s="7" t="s">
        <v>602</v>
      </c>
      <c r="B75" s="8"/>
      <c r="C75" s="74">
        <v>-0.13333334483637688</v>
      </c>
      <c r="D75" s="74">
        <v>0.12083649899749593</v>
      </c>
      <c r="E75" s="74">
        <v>0</v>
      </c>
      <c r="F75" s="74">
        <v>0</v>
      </c>
    </row>
    <row r="76" spans="1:6" ht="27.75" customHeight="1">
      <c r="A76" s="7" t="s">
        <v>603</v>
      </c>
      <c r="B76" s="8"/>
      <c r="C76" s="74">
        <v>-0.1333333448363769</v>
      </c>
      <c r="D76" s="74">
        <v>0.12083648411219641</v>
      </c>
      <c r="E76" s="74">
        <v>0</v>
      </c>
      <c r="F76" s="74">
        <v>0</v>
      </c>
    </row>
    <row r="77" spans="1:6" ht="27.75" customHeight="1">
      <c r="A77" s="7" t="s">
        <v>604</v>
      </c>
      <c r="B77" s="8"/>
      <c r="C77" s="74">
        <v>0.15260535055140273</v>
      </c>
      <c r="D77" s="74">
        <v>4.8264185583521755</v>
      </c>
      <c r="E77" s="74">
        <v>0</v>
      </c>
      <c r="F77" s="74">
        <v>0</v>
      </c>
    </row>
    <row r="78" spans="1:6" ht="27.75" customHeight="1">
      <c r="A78" s="7" t="s">
        <v>605</v>
      </c>
      <c r="B78" s="8"/>
      <c r="C78" s="74">
        <v>2.4335404196388941</v>
      </c>
      <c r="D78" s="74">
        <v>0.92342772503989545</v>
      </c>
      <c r="E78" s="74">
        <v>0</v>
      </c>
      <c r="F78" s="74">
        <v>0</v>
      </c>
    </row>
    <row r="79" spans="1:6" ht="27.75" customHeight="1">
      <c r="A79" s="7" t="s">
        <v>606</v>
      </c>
      <c r="B79" s="8"/>
      <c r="C79" s="74">
        <v>0</v>
      </c>
      <c r="D79" s="74">
        <v>10.844937552139484</v>
      </c>
      <c r="E79" s="74">
        <v>-1.0575406941889856E-4</v>
      </c>
      <c r="F79" s="74">
        <v>0</v>
      </c>
    </row>
    <row r="80" spans="1:6" ht="27.75" customHeight="1">
      <c r="A80" s="7" t="s">
        <v>607</v>
      </c>
      <c r="B80" s="8"/>
      <c r="C80" s="74">
        <v>0.18645212096291397</v>
      </c>
      <c r="D80" s="74">
        <v>0.37758962580045313</v>
      </c>
      <c r="E80" s="74">
        <v>0</v>
      </c>
      <c r="F80" s="74">
        <v>0.48967628316896533</v>
      </c>
    </row>
    <row r="81" spans="1:6" ht="27.75" customHeight="1">
      <c r="A81" s="7" t="s">
        <v>608</v>
      </c>
      <c r="B81" s="8"/>
      <c r="C81" s="74">
        <v>2.6296929940930163</v>
      </c>
      <c r="D81" s="74">
        <v>0.27468516110319574</v>
      </c>
      <c r="E81" s="74">
        <v>-0.29224430906630317</v>
      </c>
      <c r="F81" s="74">
        <v>4.7064143322393245E-3</v>
      </c>
    </row>
    <row r="82" spans="1:6" ht="27.75" customHeight="1">
      <c r="A82" s="7" t="s">
        <v>609</v>
      </c>
      <c r="B82" s="8"/>
      <c r="C82" s="74">
        <v>2.532958963237868</v>
      </c>
      <c r="D82" s="74">
        <v>0.24533256863176883</v>
      </c>
      <c r="E82" s="74">
        <v>-0.69500273236184862</v>
      </c>
      <c r="F82" s="74">
        <v>3.291234241918628E-4</v>
      </c>
    </row>
    <row r="83" spans="1:6" ht="27.75" customHeight="1">
      <c r="A83" s="7" t="s">
        <v>610</v>
      </c>
      <c r="B83" s="8"/>
      <c r="C83" s="74">
        <v>0</v>
      </c>
      <c r="D83" s="74">
        <v>-5.8106337352159301</v>
      </c>
      <c r="E83" s="74">
        <v>0</v>
      </c>
      <c r="F83" s="74">
        <v>3.3478121480674967</v>
      </c>
    </row>
    <row r="84" spans="1:6" ht="27.75" customHeight="1">
      <c r="A84" s="7" t="s">
        <v>611</v>
      </c>
      <c r="B84" s="8"/>
      <c r="C84" s="74">
        <v>0</v>
      </c>
      <c r="D84" s="74">
        <v>-5.8436997384603506</v>
      </c>
      <c r="E84" s="74">
        <v>0</v>
      </c>
      <c r="F84" s="74">
        <v>3.3408760112778637</v>
      </c>
    </row>
    <row r="85" spans="1:6" ht="27.75" customHeight="1">
      <c r="A85" s="7" t="s">
        <v>612</v>
      </c>
      <c r="B85" s="8"/>
      <c r="C85" s="74">
        <v>0</v>
      </c>
      <c r="D85" s="74">
        <v>0.77020172611051252</v>
      </c>
      <c r="E85" s="74">
        <v>0</v>
      </c>
      <c r="F85" s="74">
        <v>-1.4441078409007424</v>
      </c>
    </row>
    <row r="86" spans="1:6" ht="27.75" customHeight="1">
      <c r="A86" s="7" t="s">
        <v>613</v>
      </c>
      <c r="B86" s="8"/>
      <c r="C86" s="74">
        <v>0.23329535842437943</v>
      </c>
      <c r="D86" s="74">
        <v>0.13667227696401762</v>
      </c>
      <c r="E86" s="74">
        <v>0</v>
      </c>
      <c r="F86" s="74">
        <v>2.9853622932443686</v>
      </c>
    </row>
    <row r="87" spans="1:6" ht="27.75" customHeight="1">
      <c r="A87" s="7" t="s">
        <v>614</v>
      </c>
      <c r="B87" s="8"/>
      <c r="C87" s="74">
        <v>0.12880904548549948</v>
      </c>
      <c r="D87" s="74">
        <v>0</v>
      </c>
      <c r="E87" s="74">
        <v>0</v>
      </c>
      <c r="F87" s="74">
        <v>0</v>
      </c>
    </row>
    <row r="88" spans="1:6" ht="27.75" customHeight="1">
      <c r="A88" s="7" t="s">
        <v>615</v>
      </c>
      <c r="B88" s="8"/>
      <c r="C88" s="74">
        <v>0.33865766087239496</v>
      </c>
      <c r="D88" s="74">
        <v>0.13785507193174196</v>
      </c>
      <c r="E88" s="74">
        <v>0</v>
      </c>
      <c r="F88" s="74">
        <v>2.0894997690223573</v>
      </c>
    </row>
    <row r="89" spans="1:6" ht="27.75" customHeight="1">
      <c r="A89" s="7" t="s">
        <v>616</v>
      </c>
      <c r="B89" s="8"/>
      <c r="C89" s="74">
        <v>0.14994394574003578</v>
      </c>
      <c r="D89" s="74">
        <v>0.1345860126802241</v>
      </c>
      <c r="E89" s="74">
        <v>0</v>
      </c>
      <c r="F89" s="74">
        <v>3.3067539913271036</v>
      </c>
    </row>
    <row r="90" spans="1:6" ht="27.75" customHeight="1">
      <c r="A90" s="7" t="s">
        <v>617</v>
      </c>
      <c r="B90" s="8"/>
      <c r="C90" s="74">
        <v>0.12468675408667865</v>
      </c>
      <c r="D90" s="74">
        <v>23.551121028007081</v>
      </c>
      <c r="E90" s="74">
        <v>0</v>
      </c>
      <c r="F90" s="74">
        <v>0</v>
      </c>
    </row>
    <row r="91" spans="1:6" ht="27.75" customHeight="1">
      <c r="A91" s="7" t="s">
        <v>618</v>
      </c>
      <c r="B91" s="8"/>
      <c r="C91" s="74">
        <v>3.613938851110678</v>
      </c>
      <c r="D91" s="74">
        <v>20.18995034939525</v>
      </c>
      <c r="E91" s="74">
        <v>0</v>
      </c>
      <c r="F91" s="74">
        <v>0</v>
      </c>
    </row>
    <row r="92" spans="1:6" ht="27.75" customHeight="1">
      <c r="A92" s="7" t="s">
        <v>619</v>
      </c>
      <c r="B92" s="8"/>
      <c r="C92" s="74">
        <v>0.16933891424469699</v>
      </c>
      <c r="D92" s="74">
        <v>25.306504354265343</v>
      </c>
      <c r="E92" s="74">
        <v>0</v>
      </c>
      <c r="F92" s="74">
        <v>0</v>
      </c>
    </row>
    <row r="93" spans="1:6" ht="27.75" customHeight="1">
      <c r="A93" s="7" t="s">
        <v>620</v>
      </c>
      <c r="B93" s="8"/>
      <c r="C93" s="74">
        <v>1.0311461209105479</v>
      </c>
      <c r="D93" s="74">
        <v>11.227595154622847</v>
      </c>
      <c r="E93" s="74">
        <v>0</v>
      </c>
      <c r="F93" s="74">
        <v>0</v>
      </c>
    </row>
    <row r="94" spans="1:6" ht="27.75" customHeight="1">
      <c r="A94" s="7" t="s">
        <v>621</v>
      </c>
      <c r="B94" s="8"/>
      <c r="C94" s="74">
        <v>0.39552821333420524</v>
      </c>
      <c r="D94" s="74">
        <v>16.871924636265703</v>
      </c>
      <c r="E94" s="74">
        <v>0</v>
      </c>
      <c r="F94" s="74">
        <v>0</v>
      </c>
    </row>
    <row r="95" spans="1:6" ht="27.75" customHeight="1">
      <c r="A95" s="7" t="s">
        <v>622</v>
      </c>
      <c r="B95" s="8"/>
      <c r="C95" s="74">
        <v>1.2685090861758117</v>
      </c>
      <c r="D95" s="74">
        <v>11.883424405215905</v>
      </c>
      <c r="E95" s="74">
        <v>0</v>
      </c>
      <c r="F95" s="74">
        <v>0</v>
      </c>
    </row>
    <row r="96" spans="1:6" ht="27.75" customHeight="1">
      <c r="A96" s="7" t="s">
        <v>623</v>
      </c>
      <c r="B96" s="8"/>
      <c r="C96" s="74">
        <v>1.0985561545227698E-2</v>
      </c>
      <c r="D96" s="74">
        <v>17.892672594165536</v>
      </c>
      <c r="E96" s="74">
        <v>0</v>
      </c>
      <c r="F96" s="74">
        <v>6.5298521412649195E-4</v>
      </c>
    </row>
    <row r="97" spans="1:6" ht="27.75" customHeight="1">
      <c r="A97" s="7" t="s">
        <v>624</v>
      </c>
      <c r="B97" s="8"/>
      <c r="C97" s="74">
        <v>1.1634444404617741</v>
      </c>
      <c r="D97" s="74">
        <v>24.700711804847977</v>
      </c>
      <c r="E97" s="74">
        <v>0</v>
      </c>
      <c r="F97" s="74">
        <v>0</v>
      </c>
    </row>
    <row r="98" spans="1:6" ht="27.75" customHeight="1">
      <c r="A98" s="7" t="s">
        <v>625</v>
      </c>
      <c r="B98" s="8"/>
      <c r="C98" s="74">
        <v>6.6442185275900512</v>
      </c>
      <c r="D98" s="74">
        <v>17.284931282074567</v>
      </c>
      <c r="E98" s="74">
        <v>0</v>
      </c>
      <c r="F98" s="74">
        <v>0</v>
      </c>
    </row>
    <row r="99" spans="1:6" ht="27.75" customHeight="1">
      <c r="A99" s="7" t="s">
        <v>626</v>
      </c>
      <c r="B99" s="8"/>
      <c r="C99" s="74">
        <v>1.5785763481339372</v>
      </c>
      <c r="D99" s="74">
        <v>14.861137811069867</v>
      </c>
      <c r="E99" s="74">
        <v>0</v>
      </c>
      <c r="F99" s="74">
        <v>0</v>
      </c>
    </row>
    <row r="100" spans="1:6" ht="27.75" customHeight="1">
      <c r="A100" s="7" t="s">
        <v>627</v>
      </c>
      <c r="B100" s="8"/>
      <c r="C100" s="74">
        <v>0.18634990599127088</v>
      </c>
      <c r="D100" s="74">
        <v>21.996710299082544</v>
      </c>
      <c r="E100" s="74">
        <v>0</v>
      </c>
      <c r="F100" s="74">
        <v>0</v>
      </c>
    </row>
    <row r="101" spans="1:6" ht="27.75" customHeight="1">
      <c r="A101" s="7" t="s">
        <v>628</v>
      </c>
      <c r="B101" s="8"/>
      <c r="C101" s="74">
        <v>2.3960600348625034</v>
      </c>
      <c r="D101" s="74">
        <v>11.116098126632561</v>
      </c>
      <c r="E101" s="74">
        <v>0</v>
      </c>
      <c r="F101" s="74">
        <v>0</v>
      </c>
    </row>
    <row r="102" spans="1:6" ht="27.75" customHeight="1">
      <c r="A102" s="7" t="s">
        <v>629</v>
      </c>
      <c r="B102" s="8"/>
      <c r="C102" s="74">
        <v>0.40928726828377854</v>
      </c>
      <c r="D102" s="74">
        <v>24.192948295484864</v>
      </c>
      <c r="E102" s="74">
        <v>0</v>
      </c>
      <c r="F102" s="74">
        <v>0</v>
      </c>
    </row>
    <row r="103" spans="1:6" ht="27.75" customHeight="1">
      <c r="A103" s="7" t="s">
        <v>630</v>
      </c>
      <c r="B103" s="8"/>
      <c r="C103" s="74">
        <v>2.1148432828191002</v>
      </c>
      <c r="D103" s="74">
        <v>17.686165190408325</v>
      </c>
      <c r="E103" s="74">
        <v>0</v>
      </c>
      <c r="F103" s="74">
        <v>6.508614735355005E-4</v>
      </c>
    </row>
    <row r="104" spans="1:6" ht="27.75" customHeight="1">
      <c r="A104" s="7" t="s">
        <v>631</v>
      </c>
      <c r="B104" s="8"/>
      <c r="C104" s="74">
        <v>6.4902903697323473E-3</v>
      </c>
      <c r="D104" s="74">
        <v>27.056464820760951</v>
      </c>
      <c r="E104" s="74">
        <v>0</v>
      </c>
      <c r="F104" s="74">
        <v>0</v>
      </c>
    </row>
    <row r="105" spans="1:6" ht="27.75" customHeight="1">
      <c r="A105" s="7" t="s">
        <v>632</v>
      </c>
      <c r="B105" s="8"/>
      <c r="C105" s="74">
        <v>9.4769231153998545E-3</v>
      </c>
      <c r="D105" s="74">
        <v>0.43170230370804413</v>
      </c>
      <c r="E105" s="74">
        <v>0</v>
      </c>
      <c r="F105" s="74">
        <v>-1.0568547199025146E-3</v>
      </c>
    </row>
    <row r="106" spans="1:6" ht="27.75" customHeight="1">
      <c r="A106" s="7" t="s">
        <v>633</v>
      </c>
      <c r="B106" s="8"/>
      <c r="C106" s="74">
        <v>0.21857055800487063</v>
      </c>
      <c r="D106" s="74">
        <v>0.19033839318267093</v>
      </c>
      <c r="E106" s="74">
        <v>1.7108950218813694E-5</v>
      </c>
      <c r="F106" s="74">
        <v>-1.0398159761298542E-3</v>
      </c>
    </row>
    <row r="107" spans="1:6" ht="27.75" customHeight="1">
      <c r="A107" s="7" t="s">
        <v>634</v>
      </c>
      <c r="B107" s="8"/>
      <c r="C107" s="74">
        <v>7.8489841893520457E-2</v>
      </c>
      <c r="D107" s="74">
        <v>0.53376509109767367</v>
      </c>
      <c r="E107" s="74">
        <v>0</v>
      </c>
      <c r="F107" s="74">
        <v>-7.7446427975963342E-4</v>
      </c>
    </row>
    <row r="108" spans="1:6" ht="27.75" customHeight="1">
      <c r="A108" s="7" t="s">
        <v>635</v>
      </c>
      <c r="B108" s="8"/>
      <c r="C108" s="74">
        <v>2.6089714614918224E-2</v>
      </c>
      <c r="D108" s="74">
        <v>0.41781459400645515</v>
      </c>
      <c r="E108" s="74">
        <v>0</v>
      </c>
      <c r="F108" s="74">
        <v>-1.0586422299064028E-3</v>
      </c>
    </row>
    <row r="109" spans="1:6" ht="27.75" customHeight="1">
      <c r="A109" s="7" t="s">
        <v>636</v>
      </c>
      <c r="B109" s="8"/>
      <c r="C109" s="74">
        <v>0.14773161495155682</v>
      </c>
      <c r="D109" s="74">
        <v>3.5036757825731133</v>
      </c>
      <c r="E109" s="74">
        <v>0</v>
      </c>
      <c r="F109" s="74">
        <v>-3.0724092900983181E-4</v>
      </c>
    </row>
    <row r="110" spans="1:6" ht="27.75" customHeight="1">
      <c r="A110" s="7" t="s">
        <v>637</v>
      </c>
      <c r="B110" s="8"/>
      <c r="C110" s="74">
        <v>9.2374475359070198E-6</v>
      </c>
      <c r="D110" s="74">
        <v>0.41021533980563052</v>
      </c>
      <c r="E110" s="74">
        <v>3.0708146138450258E-6</v>
      </c>
      <c r="F110" s="74">
        <v>-1.0608391384466414E-3</v>
      </c>
    </row>
    <row r="111" spans="1:6" ht="27.75" customHeight="1">
      <c r="A111" s="7" t="s">
        <v>638</v>
      </c>
      <c r="B111" s="8"/>
      <c r="C111" s="74">
        <v>0.21723661975143571</v>
      </c>
      <c r="D111" s="74">
        <v>6.7661052539464315</v>
      </c>
      <c r="E111" s="74">
        <v>0</v>
      </c>
      <c r="F111" s="74">
        <v>-3.0728398206038738E-4</v>
      </c>
    </row>
    <row r="112" spans="1:6" ht="27.75" customHeight="1">
      <c r="A112" s="7" t="s">
        <v>639</v>
      </c>
      <c r="B112" s="8"/>
      <c r="C112" s="74">
        <v>0.31858898572520344</v>
      </c>
      <c r="D112" s="74">
        <v>2.1849428571590392</v>
      </c>
      <c r="E112" s="74">
        <v>0</v>
      </c>
      <c r="F112" s="74">
        <v>-1.3502290763958493E-4</v>
      </c>
    </row>
    <row r="113" spans="1:6" ht="27.75" customHeight="1">
      <c r="A113" s="7" t="s">
        <v>640</v>
      </c>
      <c r="B113" s="8"/>
      <c r="C113" s="74">
        <v>0.16765036566658262</v>
      </c>
      <c r="D113" s="74">
        <v>1.4251475396397018</v>
      </c>
      <c r="E113" s="74">
        <v>0</v>
      </c>
      <c r="F113" s="74">
        <v>-1.3485312425234614E-4</v>
      </c>
    </row>
    <row r="114" spans="1:6" ht="27.75" customHeight="1">
      <c r="A114" s="7" t="s">
        <v>641</v>
      </c>
      <c r="B114" s="8"/>
      <c r="C114" s="74">
        <v>1.6439424689238077E-2</v>
      </c>
      <c r="D114" s="74">
        <v>0.46777962564339648</v>
      </c>
      <c r="E114" s="74">
        <v>0</v>
      </c>
      <c r="F114" s="74">
        <v>-1.3513489527229653E-4</v>
      </c>
    </row>
    <row r="115" spans="1:6" ht="27.75" customHeight="1">
      <c r="A115" s="7" t="s">
        <v>642</v>
      </c>
      <c r="B115" s="8"/>
      <c r="C115" s="74">
        <v>0.18469387602417897</v>
      </c>
      <c r="D115" s="74">
        <v>1.3768947264364042</v>
      </c>
      <c r="E115" s="74">
        <v>0</v>
      </c>
      <c r="F115" s="74">
        <v>-1.368594325539782E-4</v>
      </c>
    </row>
    <row r="116" spans="1:6" ht="27.75" customHeight="1">
      <c r="A116" s="7" t="s">
        <v>643</v>
      </c>
      <c r="B116" s="8"/>
      <c r="C116" s="74">
        <v>3.3083251092890817E-3</v>
      </c>
      <c r="D116" s="74">
        <v>0.27968340057829433</v>
      </c>
      <c r="E116" s="74">
        <v>0</v>
      </c>
      <c r="F116" s="74">
        <v>0</v>
      </c>
    </row>
    <row r="117" spans="1:6" ht="27.75" customHeight="1">
      <c r="A117" s="7" t="s">
        <v>644</v>
      </c>
      <c r="B117" s="8"/>
      <c r="C117" s="74">
        <v>6.4113410079721711E-2</v>
      </c>
      <c r="D117" s="74">
        <v>0.27305788932305708</v>
      </c>
      <c r="E117" s="74">
        <v>0</v>
      </c>
      <c r="F117" s="74">
        <v>0</v>
      </c>
    </row>
    <row r="118" spans="1:6" ht="27.75" customHeight="1">
      <c r="A118" s="7" t="s">
        <v>645</v>
      </c>
      <c r="B118" s="8"/>
      <c r="C118" s="74">
        <v>4.5656404627342296E-3</v>
      </c>
      <c r="D118" s="74">
        <v>0</v>
      </c>
      <c r="E118" s="74">
        <v>0</v>
      </c>
      <c r="F118" s="74">
        <v>0</v>
      </c>
    </row>
    <row r="119" spans="1:6" ht="27.75" customHeight="1">
      <c r="A119" s="7" t="s">
        <v>646</v>
      </c>
      <c r="B119" s="8"/>
      <c r="C119" s="74">
        <v>0.12473068979398125</v>
      </c>
      <c r="D119" s="74">
        <v>0</v>
      </c>
      <c r="E119" s="74">
        <v>0</v>
      </c>
      <c r="F119" s="74">
        <v>0</v>
      </c>
    </row>
    <row r="120" spans="1:6" ht="27.75" customHeight="1">
      <c r="A120" s="7" t="s">
        <v>647</v>
      </c>
      <c r="B120" s="8"/>
      <c r="C120" s="74">
        <v>6.5712441082703535E-2</v>
      </c>
      <c r="D120" s="74">
        <v>0.27877215940649608</v>
      </c>
      <c r="E120" s="74">
        <v>0</v>
      </c>
      <c r="F120" s="74">
        <v>0</v>
      </c>
    </row>
    <row r="121" spans="1:6" ht="27.75" customHeight="1">
      <c r="A121" s="7" t="s">
        <v>648</v>
      </c>
      <c r="B121" s="8"/>
      <c r="C121" s="74">
        <v>0.27650568527285146</v>
      </c>
      <c r="D121" s="74">
        <v>0</v>
      </c>
      <c r="E121" s="74">
        <v>0</v>
      </c>
      <c r="F121" s="74">
        <v>0</v>
      </c>
    </row>
    <row r="122" spans="1:6" ht="27.75" customHeight="1">
      <c r="A122" s="7" t="s">
        <v>649</v>
      </c>
      <c r="B122" s="8"/>
      <c r="C122" s="74">
        <v>0.23100342497622112</v>
      </c>
      <c r="D122" s="74">
        <v>1.2398135245599138</v>
      </c>
      <c r="E122" s="74">
        <v>0</v>
      </c>
      <c r="F122" s="74">
        <v>-9.8978284781243034E-7</v>
      </c>
    </row>
    <row r="123" spans="1:6" ht="27.75" customHeight="1">
      <c r="A123" s="7" t="s">
        <v>650</v>
      </c>
      <c r="B123" s="8"/>
      <c r="C123" s="74">
        <v>0.56403473959096906</v>
      </c>
      <c r="D123" s="74">
        <v>1.657286350564676</v>
      </c>
      <c r="E123" s="74">
        <v>0</v>
      </c>
      <c r="F123" s="74">
        <v>-1.0925446925409348E-6</v>
      </c>
    </row>
    <row r="124" spans="1:6" ht="27.75" customHeight="1">
      <c r="A124" s="7" t="s">
        <v>651</v>
      </c>
      <c r="B124" s="8"/>
      <c r="C124" s="74">
        <v>0.63768123298735702</v>
      </c>
      <c r="D124" s="74">
        <v>1.400045593892312</v>
      </c>
      <c r="E124" s="74">
        <v>0</v>
      </c>
      <c r="F124" s="74">
        <v>-9.5972763416196072E-7</v>
      </c>
    </row>
    <row r="125" spans="1:6" ht="27.75" customHeight="1">
      <c r="A125" s="7" t="s">
        <v>652</v>
      </c>
      <c r="B125" s="8"/>
      <c r="C125" s="74">
        <v>0.39578189866869684</v>
      </c>
      <c r="D125" s="74">
        <v>1.4419162814484237</v>
      </c>
      <c r="E125" s="74">
        <v>0</v>
      </c>
      <c r="F125" s="74">
        <v>-9.9153044629847944E-7</v>
      </c>
    </row>
    <row r="126" spans="1:6" ht="27.75" customHeight="1">
      <c r="A126" s="7" t="s">
        <v>653</v>
      </c>
      <c r="B126" s="8"/>
      <c r="C126" s="74">
        <v>0.31581535291488705</v>
      </c>
      <c r="D126" s="74">
        <v>1.3193019844138001</v>
      </c>
      <c r="E126" s="74">
        <v>0</v>
      </c>
      <c r="F126" s="74">
        <v>-9.8890897874857821E-7</v>
      </c>
    </row>
    <row r="127" spans="1:6" ht="27.75" customHeight="1">
      <c r="A127" s="7" t="s">
        <v>654</v>
      </c>
      <c r="B127" s="8"/>
      <c r="C127" s="74">
        <v>1.2821331827770135E-2</v>
      </c>
      <c r="D127" s="74">
        <v>1.1832922817161804</v>
      </c>
      <c r="E127" s="74">
        <v>0</v>
      </c>
      <c r="F127" s="74">
        <v>-1.0047416350420334E-6</v>
      </c>
    </row>
    <row r="128" spans="1:6" ht="27.75" customHeight="1">
      <c r="A128" s="7" t="s">
        <v>655</v>
      </c>
      <c r="B128" s="8"/>
      <c r="C128" s="74">
        <v>6.5296442362419785E-2</v>
      </c>
      <c r="D128" s="74">
        <v>1.367169363197499</v>
      </c>
      <c r="E128" s="74">
        <v>0</v>
      </c>
      <c r="F128" s="74">
        <v>-9.8628709255712868E-7</v>
      </c>
    </row>
    <row r="129" spans="1:6" ht="27.75" customHeight="1">
      <c r="A129" s="7" t="s">
        <v>656</v>
      </c>
      <c r="B129" s="8"/>
      <c r="C129" s="74">
        <v>0.66315041722157209</v>
      </c>
      <c r="D129" s="74">
        <v>0.63608232904766926</v>
      </c>
      <c r="E129" s="74">
        <v>-2.1150978587869361E-5</v>
      </c>
      <c r="F129" s="74">
        <v>0</v>
      </c>
    </row>
    <row r="130" spans="1:6" ht="27.75" customHeight="1">
      <c r="A130" s="7" t="s">
        <v>657</v>
      </c>
      <c r="B130" s="8"/>
      <c r="C130" s="74">
        <v>0.32348555715161581</v>
      </c>
      <c r="D130" s="74">
        <v>1.9571010964216513</v>
      </c>
      <c r="E130" s="74">
        <v>0</v>
      </c>
      <c r="F130" s="74">
        <v>-9.6957997354748322E-7</v>
      </c>
    </row>
    <row r="131" spans="1:6" ht="27.75" customHeight="1">
      <c r="A131" s="7" t="s">
        <v>658</v>
      </c>
      <c r="B131" s="8"/>
      <c r="C131" s="74">
        <v>0.49251204628519646</v>
      </c>
      <c r="D131" s="74">
        <v>3.0129263956341101</v>
      </c>
      <c r="E131" s="74">
        <v>0</v>
      </c>
      <c r="F131" s="74">
        <v>0</v>
      </c>
    </row>
    <row r="132" spans="1:6" ht="27.75" customHeight="1">
      <c r="A132" s="7" t="s">
        <v>659</v>
      </c>
      <c r="B132" s="8"/>
      <c r="C132" s="74">
        <v>0.95429634355121262</v>
      </c>
      <c r="D132" s="74">
        <v>2.7080132472867544</v>
      </c>
      <c r="E132" s="74">
        <v>0</v>
      </c>
      <c r="F132" s="74">
        <v>0</v>
      </c>
    </row>
    <row r="133" spans="1:6" ht="27.75" customHeight="1">
      <c r="A133" s="7" t="s">
        <v>660</v>
      </c>
      <c r="B133" s="8"/>
      <c r="C133" s="74">
        <v>1.2591387644775527</v>
      </c>
      <c r="D133" s="74">
        <v>2.9393878415214258</v>
      </c>
      <c r="E133" s="74">
        <v>0</v>
      </c>
      <c r="F133" s="74">
        <v>0</v>
      </c>
    </row>
    <row r="134" spans="1:6" ht="27.75" customHeight="1">
      <c r="A134" s="7" t="s">
        <v>661</v>
      </c>
      <c r="B134" s="8"/>
      <c r="C134" s="74">
        <v>2.5133570121447502E-2</v>
      </c>
      <c r="D134" s="74">
        <v>2.8340376090275159</v>
      </c>
      <c r="E134" s="74">
        <v>0</v>
      </c>
      <c r="F134" s="74">
        <v>0</v>
      </c>
    </row>
    <row r="135" spans="1:6" ht="27.75" customHeight="1">
      <c r="A135" s="7" t="s">
        <v>662</v>
      </c>
      <c r="B135" s="8"/>
      <c r="C135" s="74">
        <v>0.10231878959472698</v>
      </c>
      <c r="D135" s="74">
        <v>0.56680398856246605</v>
      </c>
      <c r="E135" s="74">
        <v>0</v>
      </c>
      <c r="F135" s="74">
        <v>-4.9530530153353515E-4</v>
      </c>
    </row>
    <row r="136" spans="1:6" ht="27.75" customHeight="1">
      <c r="A136" s="7" t="s">
        <v>663</v>
      </c>
      <c r="B136" s="8"/>
      <c r="C136" s="74">
        <v>-5.542903432874817E-2</v>
      </c>
      <c r="D136" s="74">
        <v>2.9977189660357402</v>
      </c>
      <c r="E136" s="74">
        <v>0</v>
      </c>
      <c r="F136" s="74">
        <v>0</v>
      </c>
    </row>
    <row r="137" spans="1:6" ht="27.75" customHeight="1">
      <c r="A137" s="7" t="s">
        <v>664</v>
      </c>
      <c r="B137" s="8"/>
      <c r="C137" s="74">
        <v>0.66027772069310964</v>
      </c>
      <c r="D137" s="74">
        <v>2.0032260132548934</v>
      </c>
      <c r="E137" s="74">
        <v>0</v>
      </c>
      <c r="F137" s="74">
        <v>-4.8204325377857544E-4</v>
      </c>
    </row>
    <row r="138" spans="1:6" ht="27.75" customHeight="1">
      <c r="A138" s="7" t="s">
        <v>665</v>
      </c>
      <c r="B138" s="8"/>
      <c r="C138" s="74">
        <v>0.12038594298312649</v>
      </c>
      <c r="D138" s="74">
        <v>3.0058806331490411</v>
      </c>
      <c r="E138" s="74">
        <v>0</v>
      </c>
      <c r="F138" s="74">
        <v>0</v>
      </c>
    </row>
    <row r="139" spans="1:6" ht="27.75" customHeight="1">
      <c r="A139" s="7" t="s">
        <v>666</v>
      </c>
      <c r="B139" s="8"/>
      <c r="C139" s="74">
        <v>4.5557441356621681E-2</v>
      </c>
      <c r="D139" s="74">
        <v>1.2936164996103559</v>
      </c>
      <c r="E139" s="74">
        <v>0</v>
      </c>
      <c r="F139" s="74">
        <v>-4.5473276371167215E-4</v>
      </c>
    </row>
    <row r="140" spans="1:6" ht="27.75" customHeight="1">
      <c r="A140" s="7" t="s">
        <v>667</v>
      </c>
      <c r="B140" s="8"/>
      <c r="C140" s="74">
        <v>0.32727573509770946</v>
      </c>
      <c r="D140" s="74">
        <v>1.1329918996058197</v>
      </c>
      <c r="E140" s="74">
        <v>0</v>
      </c>
      <c r="F140" s="74">
        <v>-4.9026630068511401E-4</v>
      </c>
    </row>
    <row r="141" spans="1:6" ht="27.75" customHeight="1">
      <c r="A141" s="7" t="s">
        <v>668</v>
      </c>
      <c r="B141" s="8"/>
      <c r="C141" s="74">
        <v>0.11233229281843701</v>
      </c>
      <c r="D141" s="74">
        <v>5.4454797841752232</v>
      </c>
      <c r="E141" s="74">
        <v>0</v>
      </c>
      <c r="F141" s="74">
        <v>1.3244918159720594E-3</v>
      </c>
    </row>
    <row r="142" spans="1:6" ht="27.75" customHeight="1">
      <c r="A142" s="7" t="s">
        <v>669</v>
      </c>
      <c r="B142" s="8"/>
      <c r="C142" s="74">
        <v>0.24003258059983273</v>
      </c>
      <c r="D142" s="74">
        <v>4.1546597151134899</v>
      </c>
      <c r="E142" s="74">
        <v>0</v>
      </c>
      <c r="F142" s="74">
        <v>-1.4552331371985717E-3</v>
      </c>
    </row>
    <row r="143" spans="1:6" ht="27.75" customHeight="1">
      <c r="A143" s="7" t="s">
        <v>670</v>
      </c>
      <c r="B143" s="8"/>
      <c r="C143" s="74">
        <v>3.0333443482558335E-2</v>
      </c>
      <c r="D143" s="74">
        <v>4.4691718383016648</v>
      </c>
      <c r="E143" s="74">
        <v>0</v>
      </c>
      <c r="F143" s="74">
        <v>5.0392460554624042E-4</v>
      </c>
    </row>
    <row r="144" spans="1:6" ht="27.75" customHeight="1">
      <c r="A144" s="7" t="s">
        <v>671</v>
      </c>
      <c r="B144" s="8"/>
      <c r="C144" s="74">
        <v>2.4480449981808621E-3</v>
      </c>
      <c r="D144" s="74">
        <v>5.3026932710414183</v>
      </c>
      <c r="E144" s="74">
        <v>0</v>
      </c>
      <c r="F144" s="74">
        <v>1.5098247765596355E-3</v>
      </c>
    </row>
    <row r="145" spans="1:6" ht="27.75" customHeight="1">
      <c r="A145" s="7" t="s">
        <v>672</v>
      </c>
      <c r="B145" s="8"/>
      <c r="C145" s="74">
        <v>3.778380821860652E-3</v>
      </c>
      <c r="D145" s="74">
        <v>3.7701963485652445</v>
      </c>
      <c r="E145" s="74">
        <v>0</v>
      </c>
      <c r="F145" s="74">
        <v>0.14105636165546662</v>
      </c>
    </row>
    <row r="146" spans="1:6" ht="27.75" customHeight="1">
      <c r="A146" s="7" t="s">
        <v>673</v>
      </c>
      <c r="B146" s="8"/>
      <c r="C146" s="74">
        <v>0.99682754298463305</v>
      </c>
      <c r="D146" s="74">
        <v>5.7075743723306207</v>
      </c>
      <c r="E146" s="74">
        <v>0</v>
      </c>
      <c r="F146" s="74">
        <v>5.9569236030648245E-2</v>
      </c>
    </row>
    <row r="147" spans="1:6" ht="27.75" customHeight="1">
      <c r="A147" s="7" t="s">
        <v>674</v>
      </c>
      <c r="B147" s="8"/>
      <c r="C147" s="74">
        <v>0.55721958421239837</v>
      </c>
      <c r="D147" s="74">
        <v>6.0851373400455513</v>
      </c>
      <c r="E147" s="74">
        <v>0</v>
      </c>
      <c r="F147" s="74">
        <v>1.7347957932758572E-2</v>
      </c>
    </row>
    <row r="148" spans="1:6" ht="27.75" customHeight="1">
      <c r="A148" s="7" t="s">
        <v>675</v>
      </c>
      <c r="B148" s="8"/>
      <c r="C148" s="74">
        <v>6.6509451180882528E-2</v>
      </c>
      <c r="D148" s="74">
        <v>6.2645449932662602</v>
      </c>
      <c r="E148" s="74">
        <v>0</v>
      </c>
      <c r="F148" s="74">
        <v>4.4017371558296992E-2</v>
      </c>
    </row>
    <row r="149" spans="1:6" ht="27.75" customHeight="1">
      <c r="A149" s="7" t="s">
        <v>676</v>
      </c>
      <c r="B149" s="8"/>
      <c r="C149" s="74">
        <v>0.10146362767037913</v>
      </c>
      <c r="D149" s="74">
        <v>2.8893620761848795</v>
      </c>
      <c r="E149" s="74">
        <v>0</v>
      </c>
      <c r="F149" s="74">
        <v>-8.6083768193073278E-3</v>
      </c>
    </row>
    <row r="150" spans="1:6" ht="27.75" customHeight="1">
      <c r="A150" s="7" t="s">
        <v>677</v>
      </c>
      <c r="B150" s="8"/>
      <c r="C150" s="74">
        <v>0.20133325867988172</v>
      </c>
      <c r="D150" s="74">
        <v>3.5797736885564837</v>
      </c>
      <c r="E150" s="74">
        <v>0</v>
      </c>
      <c r="F150" s="74">
        <v>-0.11511333980164687</v>
      </c>
    </row>
    <row r="151" spans="1:6" ht="27.75" customHeight="1">
      <c r="A151" s="7" t="s">
        <v>678</v>
      </c>
      <c r="B151" s="8"/>
      <c r="C151" s="74">
        <v>2.1342212214122953</v>
      </c>
      <c r="D151" s="74">
        <v>3.196331785782272</v>
      </c>
      <c r="E151" s="74">
        <v>0</v>
      </c>
      <c r="F151" s="74">
        <v>-5.6766221789185577E-2</v>
      </c>
    </row>
    <row r="152" spans="1:6" ht="27.75" customHeight="1">
      <c r="A152" s="7" t="s">
        <v>679</v>
      </c>
      <c r="B152" s="8"/>
      <c r="C152" s="74">
        <v>0.13231986250008151</v>
      </c>
      <c r="D152" s="74">
        <v>4.0179179689168283</v>
      </c>
      <c r="E152" s="74">
        <v>0</v>
      </c>
      <c r="F152" s="74">
        <v>4.4700411089697501E-4</v>
      </c>
    </row>
    <row r="153" spans="1:6" ht="27.75" customHeight="1">
      <c r="A153" s="7" t="s">
        <v>680</v>
      </c>
      <c r="B153" s="8"/>
      <c r="C153" s="74">
        <v>0.84749853948992726</v>
      </c>
      <c r="D153" s="74">
        <v>3.2401362535424969</v>
      </c>
      <c r="E153" s="74">
        <v>0</v>
      </c>
      <c r="F153" s="74">
        <v>-2.383723651083345E-2</v>
      </c>
    </row>
    <row r="154" spans="1:6" ht="27.75" customHeight="1">
      <c r="A154" s="7" t="s">
        <v>681</v>
      </c>
      <c r="B154" s="8"/>
      <c r="C154" s="74">
        <v>0.18952482511276236</v>
      </c>
      <c r="D154" s="74">
        <v>3.7068117905492137</v>
      </c>
      <c r="E154" s="74">
        <v>0</v>
      </c>
      <c r="F154" s="74">
        <v>0.13979546091422967</v>
      </c>
    </row>
    <row r="155" spans="1:6" ht="27.75" customHeight="1">
      <c r="A155" s="7" t="s">
        <v>682</v>
      </c>
      <c r="B155" s="8"/>
      <c r="C155" s="74">
        <v>1.8327653088093254</v>
      </c>
      <c r="D155" s="74">
        <v>3.1194703573846567</v>
      </c>
      <c r="E155" s="74">
        <v>0</v>
      </c>
      <c r="F155" s="74">
        <v>-1.3835253515340575E-2</v>
      </c>
    </row>
    <row r="156" spans="1:6" ht="27.75" customHeight="1">
      <c r="A156" s="7" t="s">
        <v>683</v>
      </c>
      <c r="B156" s="8"/>
      <c r="C156" s="74">
        <v>1.4821513570966081</v>
      </c>
      <c r="D156" s="74">
        <v>4.3220007810847401</v>
      </c>
      <c r="E156" s="74">
        <v>0</v>
      </c>
      <c r="F156" s="74">
        <v>-6.1052303088088802E-2</v>
      </c>
    </row>
    <row r="157" spans="1:6" ht="27.75" customHeight="1">
      <c r="A157" s="7" t="s">
        <v>684</v>
      </c>
      <c r="B157" s="8"/>
      <c r="C157" s="74">
        <v>2.1519299561518825</v>
      </c>
      <c r="D157" s="74">
        <v>0.98104685054858087</v>
      </c>
      <c r="E157" s="74">
        <v>-1.697971347868785E-2</v>
      </c>
      <c r="F157" s="74">
        <v>0</v>
      </c>
    </row>
    <row r="158" spans="1:6" ht="27.75" customHeight="1">
      <c r="A158" s="7" t="s">
        <v>685</v>
      </c>
      <c r="B158" s="8"/>
      <c r="C158" s="74">
        <v>0.70016645765120111</v>
      </c>
      <c r="D158" s="74">
        <v>3.5215499629365876</v>
      </c>
      <c r="E158" s="74">
        <v>0</v>
      </c>
      <c r="F158" s="74">
        <v>-2.2455754117772786E-2</v>
      </c>
    </row>
    <row r="159" spans="1:6" ht="27.75" customHeight="1">
      <c r="A159" s="7" t="s">
        <v>686</v>
      </c>
      <c r="B159" s="8"/>
      <c r="C159" s="74">
        <v>9.8698896979707781E-2</v>
      </c>
      <c r="D159" s="74">
        <v>5.4544122146873244</v>
      </c>
      <c r="E159" s="74">
        <v>0</v>
      </c>
      <c r="F159" s="74">
        <v>9.3076219445233175E-3</v>
      </c>
    </row>
    <row r="160" spans="1:6" ht="27.75" customHeight="1">
      <c r="A160" s="7" t="s">
        <v>687</v>
      </c>
      <c r="B160" s="8"/>
      <c r="C160" s="74">
        <v>0.13387175694136746</v>
      </c>
      <c r="D160" s="74">
        <v>3.4441432491188237</v>
      </c>
      <c r="E160" s="74">
        <v>0</v>
      </c>
      <c r="F160" s="74">
        <v>-8.6578595564031413E-2</v>
      </c>
    </row>
    <row r="161" spans="1:6" ht="27.75" customHeight="1">
      <c r="A161" s="7" t="s">
        <v>688</v>
      </c>
      <c r="B161" s="8"/>
      <c r="C161" s="74">
        <v>0.15879221210898159</v>
      </c>
      <c r="D161" s="74">
        <v>4.8254477708513503</v>
      </c>
      <c r="E161" s="74">
        <v>0</v>
      </c>
      <c r="F161" s="74">
        <v>1.554001628796772E-4</v>
      </c>
    </row>
    <row r="162" spans="1:6" ht="27.75" customHeight="1">
      <c r="A162" s="7" t="s">
        <v>689</v>
      </c>
      <c r="B162" s="8"/>
      <c r="C162" s="74">
        <v>0</v>
      </c>
      <c r="D162" s="74">
        <v>3.5256255499299214</v>
      </c>
      <c r="E162" s="74">
        <v>1.0660403737622998E-4</v>
      </c>
      <c r="F162" s="74">
        <v>-0.11199993291506748</v>
      </c>
    </row>
    <row r="163" spans="1:6" ht="27.75" customHeight="1">
      <c r="A163" s="7" t="s">
        <v>690</v>
      </c>
      <c r="B163" s="8"/>
      <c r="C163" s="74">
        <v>0.51311670319533742</v>
      </c>
      <c r="D163" s="74">
        <v>3.0001984041741854</v>
      </c>
      <c r="E163" s="74">
        <v>0</v>
      </c>
      <c r="F163" s="74">
        <v>0</v>
      </c>
    </row>
    <row r="164" spans="1:6" ht="27.75" customHeight="1">
      <c r="A164" s="7" t="s">
        <v>691</v>
      </c>
      <c r="B164" s="8"/>
      <c r="C164" s="74">
        <v>2.3387851448456947</v>
      </c>
      <c r="D164" s="74">
        <v>1.0479221187505341</v>
      </c>
      <c r="E164" s="74">
        <v>-5.5791858843053125E-3</v>
      </c>
      <c r="F164" s="74">
        <v>-1.4887555505675137E-2</v>
      </c>
    </row>
    <row r="165" spans="1:6" ht="27.75" customHeight="1">
      <c r="A165" s="7" t="s">
        <v>692</v>
      </c>
      <c r="B165" s="8"/>
      <c r="C165" s="74">
        <v>0.23652707260895828</v>
      </c>
      <c r="D165" s="74">
        <v>1.7955001359600011</v>
      </c>
      <c r="E165" s="74">
        <v>0</v>
      </c>
      <c r="F165" s="74">
        <v>0</v>
      </c>
    </row>
    <row r="166" spans="1:6" ht="27.75" customHeight="1">
      <c r="A166" s="7" t="s">
        <v>693</v>
      </c>
      <c r="B166" s="8"/>
      <c r="C166" s="74">
        <v>0.65129446150315717</v>
      </c>
      <c r="D166" s="74">
        <v>0.72512035470578318</v>
      </c>
      <c r="E166" s="74">
        <v>0</v>
      </c>
      <c r="F166" s="74">
        <v>0</v>
      </c>
    </row>
    <row r="167" spans="1:6" ht="27.75" customHeight="1">
      <c r="A167" s="7" t="s">
        <v>694</v>
      </c>
      <c r="B167" s="8"/>
      <c r="C167" s="74">
        <v>1.8687231718799726</v>
      </c>
      <c r="D167" s="74">
        <v>0.76267303417784915</v>
      </c>
      <c r="E167" s="74">
        <v>0</v>
      </c>
      <c r="F167" s="74">
        <v>0</v>
      </c>
    </row>
    <row r="168" spans="1:6" ht="27.75" customHeight="1">
      <c r="A168" s="7" t="s">
        <v>695</v>
      </c>
      <c r="B168" s="8"/>
      <c r="C168" s="74">
        <v>0.94103558692080913</v>
      </c>
      <c r="D168" s="74">
        <v>0.69894973447231079</v>
      </c>
      <c r="E168" s="74">
        <v>0</v>
      </c>
      <c r="F168" s="74">
        <v>0</v>
      </c>
    </row>
    <row r="169" spans="1:6" ht="27.75" customHeight="1">
      <c r="A169" s="7" t="s">
        <v>696</v>
      </c>
      <c r="B169" s="8"/>
      <c r="C169" s="74">
        <v>2.2297400663961366</v>
      </c>
      <c r="D169" s="74">
        <v>7.827190946106457</v>
      </c>
      <c r="E169" s="74">
        <v>0</v>
      </c>
      <c r="F169" s="74">
        <v>-0.25133346069737683</v>
      </c>
    </row>
    <row r="170" spans="1:6" ht="27.75" customHeight="1">
      <c r="A170" s="7" t="s">
        <v>697</v>
      </c>
      <c r="B170" s="8"/>
      <c r="C170" s="74">
        <v>2.2074558571706189</v>
      </c>
      <c r="D170" s="74">
        <v>7.4577590949901174</v>
      </c>
      <c r="E170" s="74">
        <v>0</v>
      </c>
      <c r="F170" s="74">
        <v>-0.2555780795062485</v>
      </c>
    </row>
    <row r="171" spans="1:6" ht="27.75" customHeight="1">
      <c r="A171" s="7" t="s">
        <v>698</v>
      </c>
      <c r="B171" s="8"/>
      <c r="C171" s="74">
        <v>2.44083724512583</v>
      </c>
      <c r="D171" s="74">
        <v>8.0379057677416501</v>
      </c>
      <c r="E171" s="74">
        <v>0</v>
      </c>
      <c r="F171" s="74">
        <v>-0.25037493880263306</v>
      </c>
    </row>
    <row r="172" spans="1:6" ht="27.75" customHeight="1">
      <c r="A172" s="7" t="s">
        <v>699</v>
      </c>
      <c r="B172" s="8"/>
      <c r="C172" s="74">
        <v>2.0921120833730873</v>
      </c>
      <c r="D172" s="74">
        <v>4.5186248597004974</v>
      </c>
      <c r="E172" s="74">
        <v>0</v>
      </c>
      <c r="F172" s="74">
        <v>0.72436381918778203</v>
      </c>
    </row>
    <row r="173" spans="1:6" ht="27.75" customHeight="1">
      <c r="A173" s="7" t="s">
        <v>700</v>
      </c>
      <c r="B173" s="8"/>
      <c r="C173" s="74">
        <v>1.6836239965395103</v>
      </c>
      <c r="D173" s="74">
        <v>4.2951471451956129</v>
      </c>
      <c r="E173" s="74">
        <v>0</v>
      </c>
      <c r="F173" s="74">
        <v>0.6611519915792835</v>
      </c>
    </row>
    <row r="174" spans="1:6" ht="27.75" customHeight="1">
      <c r="A174" s="7" t="s">
        <v>701</v>
      </c>
      <c r="B174" s="8"/>
      <c r="C174" s="74">
        <v>6.0164712246374492</v>
      </c>
      <c r="D174" s="74">
        <v>7.5117906650303716</v>
      </c>
      <c r="E174" s="74">
        <v>0</v>
      </c>
      <c r="F174" s="74">
        <v>-0.26283401128224537</v>
      </c>
    </row>
    <row r="175" spans="1:6" ht="27.75" customHeight="1">
      <c r="A175" s="7" t="s">
        <v>702</v>
      </c>
      <c r="B175" s="8"/>
      <c r="C175" s="74">
        <v>1.6557773530699114</v>
      </c>
      <c r="D175" s="74">
        <v>-2.108493994436385</v>
      </c>
      <c r="E175" s="74">
        <v>-1.4465316646683877E-2</v>
      </c>
      <c r="F175" s="74">
        <v>1.1711883168641037</v>
      </c>
    </row>
    <row r="176" spans="1:6" ht="27.75" customHeight="1">
      <c r="A176" s="7" t="s">
        <v>703</v>
      </c>
      <c r="B176" s="8"/>
      <c r="C176" s="74">
        <v>0.82860403004655248</v>
      </c>
      <c r="D176" s="74">
        <v>2.5577020862062955E-2</v>
      </c>
      <c r="E176" s="74">
        <v>0</v>
      </c>
      <c r="F176" s="74">
        <v>1.1332591745777743</v>
      </c>
    </row>
    <row r="177" spans="1:6" ht="27.75" customHeight="1">
      <c r="A177" s="7" t="s">
        <v>704</v>
      </c>
      <c r="B177" s="8"/>
      <c r="C177" s="74">
        <v>0.85912262312299814</v>
      </c>
      <c r="D177" s="74">
        <v>-0.74988876513428948</v>
      </c>
      <c r="E177" s="74">
        <v>0</v>
      </c>
      <c r="F177" s="74">
        <v>1.8572513741887891</v>
      </c>
    </row>
    <row r="178" spans="1:6" ht="27.75" customHeight="1">
      <c r="A178" s="7" t="s">
        <v>705</v>
      </c>
      <c r="B178" s="8"/>
      <c r="C178" s="74">
        <v>0.21990196059176997</v>
      </c>
      <c r="D178" s="74">
        <v>-1.0038922631118596</v>
      </c>
      <c r="E178" s="74">
        <v>0</v>
      </c>
      <c r="F178" s="74">
        <v>1.8526353510393736</v>
      </c>
    </row>
    <row r="179" spans="1:6" ht="27.75" customHeight="1">
      <c r="A179" s="7" t="s">
        <v>706</v>
      </c>
      <c r="B179" s="8"/>
      <c r="C179" s="74">
        <v>0.86692496211934245</v>
      </c>
      <c r="D179" s="74">
        <v>-0.75005362700402889</v>
      </c>
      <c r="E179" s="74">
        <v>0</v>
      </c>
      <c r="F179" s="74">
        <v>1.9263296587434175</v>
      </c>
    </row>
    <row r="180" spans="1:6" ht="27.75" customHeight="1">
      <c r="A180" s="7" t="s">
        <v>707</v>
      </c>
      <c r="B180" s="8"/>
      <c r="C180" s="74">
        <v>0.32335163121821092</v>
      </c>
      <c r="D180" s="74">
        <v>-0.15316009663312954</v>
      </c>
      <c r="E180" s="74">
        <v>0</v>
      </c>
      <c r="F180" s="74">
        <v>1.5688722446466794</v>
      </c>
    </row>
    <row r="181" spans="1:6" ht="27.75" customHeight="1">
      <c r="A181" s="7" t="s">
        <v>708</v>
      </c>
      <c r="B181" s="8"/>
      <c r="C181" s="74">
        <v>0.72118912384978484</v>
      </c>
      <c r="D181" s="74">
        <v>-0.25265333939587564</v>
      </c>
      <c r="E181" s="74">
        <v>0</v>
      </c>
      <c r="F181" s="74">
        <v>1.1483423268419961</v>
      </c>
    </row>
    <row r="182" spans="1:6" ht="27.75" customHeight="1">
      <c r="A182" s="7" t="s">
        <v>709</v>
      </c>
      <c r="B182" s="8"/>
      <c r="C182" s="74">
        <v>0.85841724231356631</v>
      </c>
      <c r="D182" s="74">
        <v>-0.74710085873872223</v>
      </c>
      <c r="E182" s="74">
        <v>0</v>
      </c>
      <c r="F182" s="74">
        <v>1.8572534205891551</v>
      </c>
    </row>
    <row r="183" spans="1:6" ht="27.75" customHeight="1">
      <c r="A183" s="7" t="s">
        <v>710</v>
      </c>
      <c r="B183" s="8"/>
      <c r="C183" s="74">
        <v>0.76737453576343451</v>
      </c>
      <c r="D183" s="74">
        <v>5.0516604428538381</v>
      </c>
      <c r="E183" s="74">
        <v>0</v>
      </c>
      <c r="F183" s="74">
        <v>-0.23048358573086544</v>
      </c>
    </row>
    <row r="184" spans="1:6" ht="27.75" customHeight="1">
      <c r="A184" s="7" t="s">
        <v>711</v>
      </c>
      <c r="B184" s="8"/>
      <c r="C184" s="74">
        <v>0.23634076702031731</v>
      </c>
      <c r="D184" s="74">
        <v>5.1175627590778356</v>
      </c>
      <c r="E184" s="74">
        <v>0</v>
      </c>
      <c r="F184" s="74">
        <v>-1.7894703411240007</v>
      </c>
    </row>
    <row r="185" spans="1:6" ht="27.75" customHeight="1">
      <c r="A185" s="7" t="s">
        <v>712</v>
      </c>
      <c r="B185" s="8"/>
      <c r="C185" s="74">
        <v>1.6263904775529289E-2</v>
      </c>
      <c r="D185" s="74">
        <v>5.614724805471937</v>
      </c>
      <c r="E185" s="74">
        <v>0</v>
      </c>
      <c r="F185" s="74">
        <v>-1.4056166564341628</v>
      </c>
    </row>
    <row r="186" spans="1:6" ht="27.75" customHeight="1">
      <c r="A186" s="7" t="s">
        <v>713</v>
      </c>
      <c r="B186" s="8"/>
      <c r="C186" s="74">
        <v>1.5394035199952485</v>
      </c>
      <c r="D186" s="74">
        <v>1.5473195574904786</v>
      </c>
      <c r="E186" s="74">
        <v>0</v>
      </c>
      <c r="F186" s="74">
        <v>-0.24615235312115094</v>
      </c>
    </row>
    <row r="187" spans="1:6" ht="27.75" customHeight="1">
      <c r="A187" s="7" t="s">
        <v>714</v>
      </c>
      <c r="B187" s="8"/>
      <c r="C187" s="74">
        <v>1.5068758239272131</v>
      </c>
      <c r="D187" s="74">
        <v>-3.8934937449247702</v>
      </c>
      <c r="E187" s="74">
        <v>0</v>
      </c>
      <c r="F187" s="74">
        <v>-0.24415798049197526</v>
      </c>
    </row>
    <row r="188" spans="1:6" ht="27.75" customHeight="1">
      <c r="A188" s="7" t="s">
        <v>715</v>
      </c>
      <c r="B188" s="8"/>
      <c r="C188" s="74">
        <v>0.65734843195952919</v>
      </c>
      <c r="D188" s="74">
        <v>4.1529404787145072</v>
      </c>
      <c r="E188" s="74">
        <v>0</v>
      </c>
      <c r="F188" s="74">
        <v>-0.2463760172513321</v>
      </c>
    </row>
    <row r="189" spans="1:6" ht="27.75" customHeight="1">
      <c r="A189" s="7" t="s">
        <v>716</v>
      </c>
      <c r="B189" s="8"/>
      <c r="C189" s="74">
        <v>2.1468176792017166</v>
      </c>
      <c r="D189" s="74">
        <v>2.8882900732711452</v>
      </c>
      <c r="E189" s="74">
        <v>0</v>
      </c>
      <c r="F189" s="74">
        <v>-0.20868458932554795</v>
      </c>
    </row>
    <row r="190" spans="1:6" ht="27.75" customHeight="1">
      <c r="A190" s="7" t="s">
        <v>717</v>
      </c>
      <c r="B190" s="8"/>
      <c r="C190" s="74">
        <v>1.5791222129889624</v>
      </c>
      <c r="D190" s="74">
        <v>0.17699572089643553</v>
      </c>
      <c r="E190" s="74">
        <v>0</v>
      </c>
      <c r="F190" s="74">
        <v>-0.23714107598837486</v>
      </c>
    </row>
    <row r="191" spans="1:6" ht="27.75" customHeight="1">
      <c r="A191" s="7" t="s">
        <v>718</v>
      </c>
      <c r="B191" s="8"/>
      <c r="C191" s="74">
        <v>2.1124947854444391</v>
      </c>
      <c r="D191" s="74">
        <v>6.5875539517488884</v>
      </c>
      <c r="E191" s="74">
        <v>0</v>
      </c>
      <c r="F191" s="74">
        <v>-0.22203725574187499</v>
      </c>
    </row>
    <row r="192" spans="1:6" ht="27.75" customHeight="1">
      <c r="A192" s="7" t="s">
        <v>719</v>
      </c>
      <c r="B192" s="8"/>
      <c r="C192" s="74">
        <v>0.11896158847930509</v>
      </c>
      <c r="D192" s="74">
        <v>6.4529408203877816</v>
      </c>
      <c r="E192" s="74">
        <v>0</v>
      </c>
      <c r="F192" s="74">
        <v>-0.25741205094385677</v>
      </c>
    </row>
    <row r="193" spans="1:6" ht="27.75" customHeight="1">
      <c r="A193" s="7" t="s">
        <v>720</v>
      </c>
      <c r="B193" s="8"/>
      <c r="C193" s="74">
        <v>1.5904208559797088</v>
      </c>
      <c r="D193" s="74">
        <v>-3.8887015579099362</v>
      </c>
      <c r="E193" s="74">
        <v>0</v>
      </c>
      <c r="F193" s="74">
        <v>-0.24415798049197526</v>
      </c>
    </row>
    <row r="194" spans="1:6" ht="27.75" customHeight="1">
      <c r="A194" s="7" t="s">
        <v>721</v>
      </c>
      <c r="B194" s="8"/>
      <c r="C194" s="74">
        <v>1.0804173488340325</v>
      </c>
      <c r="D194" s="74">
        <v>6.3754116255978124</v>
      </c>
      <c r="E194" s="74">
        <v>0</v>
      </c>
      <c r="F194" s="74">
        <v>-0.2259744074361294</v>
      </c>
    </row>
    <row r="195" spans="1:6" ht="27.75" customHeight="1">
      <c r="A195" s="7" t="s">
        <v>722</v>
      </c>
      <c r="B195" s="8"/>
      <c r="C195" s="74">
        <v>0.25066096127419402</v>
      </c>
      <c r="D195" s="74">
        <v>7.6467077095456979</v>
      </c>
      <c r="E195" s="74">
        <v>0</v>
      </c>
      <c r="F195" s="74">
        <v>-0.23360888791650486</v>
      </c>
    </row>
    <row r="196" spans="1:6" ht="27.75" customHeight="1">
      <c r="A196" s="7" t="s">
        <v>723</v>
      </c>
      <c r="B196" s="8"/>
      <c r="C196" s="74">
        <v>2.2717145365432293E-2</v>
      </c>
      <c r="D196" s="74">
        <v>4.3254118523047821E-2</v>
      </c>
      <c r="E196" s="74">
        <v>0</v>
      </c>
      <c r="F196" s="74">
        <v>1.9699392292668675E-5</v>
      </c>
    </row>
    <row r="197" spans="1:6" ht="27.75" customHeight="1">
      <c r="A197" s="7" t="s">
        <v>724</v>
      </c>
      <c r="B197" s="8"/>
      <c r="C197" s="74">
        <v>0.94609001417895877</v>
      </c>
      <c r="D197" s="74">
        <v>0.53013792216599542</v>
      </c>
      <c r="E197" s="74">
        <v>0</v>
      </c>
      <c r="F197" s="74">
        <v>1.9635863768100066E-5</v>
      </c>
    </row>
    <row r="198" spans="1:6" ht="27.75" customHeight="1">
      <c r="A198" s="7" t="s">
        <v>725</v>
      </c>
      <c r="B198" s="8"/>
      <c r="C198" s="74">
        <v>7.840128275353412E-3</v>
      </c>
      <c r="D198" s="74">
        <v>2.1364549692287107</v>
      </c>
      <c r="E198" s="74">
        <v>0</v>
      </c>
      <c r="F198" s="74">
        <v>-2.4917112458151349</v>
      </c>
    </row>
    <row r="199" spans="1:6" ht="27.75" customHeight="1">
      <c r="A199" s="7" t="s">
        <v>726</v>
      </c>
      <c r="B199" s="8"/>
      <c r="C199" s="74">
        <v>1.024139222019931</v>
      </c>
      <c r="D199" s="74">
        <v>0.44228847526778436</v>
      </c>
      <c r="E199" s="74">
        <v>0</v>
      </c>
      <c r="F199" s="74">
        <v>1.9876828118679246E-5</v>
      </c>
    </row>
    <row r="200" spans="1:6" ht="27.75" customHeight="1">
      <c r="A200" s="7" t="s">
        <v>727</v>
      </c>
      <c r="B200" s="8"/>
      <c r="C200" s="74">
        <v>0.12150847914834965</v>
      </c>
      <c r="D200" s="74">
        <v>2.1661466772650382</v>
      </c>
      <c r="E200" s="74">
        <v>0</v>
      </c>
      <c r="F200" s="74">
        <v>-4.0925357836263734E-4</v>
      </c>
    </row>
    <row r="201" spans="1:6" ht="27.75" customHeight="1">
      <c r="A201" s="7" t="s">
        <v>728</v>
      </c>
      <c r="B201" s="8"/>
      <c r="C201" s="74">
        <v>0.50206054103196074</v>
      </c>
      <c r="D201" s="74">
        <v>2.1174640726348413</v>
      </c>
      <c r="E201" s="74">
        <v>0</v>
      </c>
      <c r="F201" s="74">
        <v>-0.2916717982486125</v>
      </c>
    </row>
    <row r="202" spans="1:6" ht="27.75" customHeight="1">
      <c r="A202" s="7" t="s">
        <v>729</v>
      </c>
      <c r="B202" s="8"/>
      <c r="C202" s="74">
        <v>1.7462973695026236</v>
      </c>
      <c r="D202" s="74">
        <v>2.2425233327213552</v>
      </c>
      <c r="E202" s="74">
        <v>0</v>
      </c>
      <c r="F202" s="74">
        <v>-3.8771953549465707</v>
      </c>
    </row>
    <row r="203" spans="1:6" ht="27.75" customHeight="1">
      <c r="A203" s="7" t="s">
        <v>730</v>
      </c>
      <c r="B203" s="8"/>
      <c r="C203" s="74">
        <v>0.70578089717837023</v>
      </c>
      <c r="D203" s="74">
        <v>2.7659900019671557</v>
      </c>
      <c r="E203" s="74">
        <v>0</v>
      </c>
      <c r="F203" s="74">
        <v>-0.44411372559072776</v>
      </c>
    </row>
    <row r="204" spans="1:6" ht="27.75" customHeight="1">
      <c r="A204" s="7" t="s">
        <v>731</v>
      </c>
      <c r="B204" s="8"/>
      <c r="C204" s="74">
        <v>0.54728675289735673</v>
      </c>
      <c r="D204" s="74">
        <v>2.3476239050773029</v>
      </c>
      <c r="E204" s="74">
        <v>0</v>
      </c>
      <c r="F204" s="74">
        <v>-0.21298644652062748</v>
      </c>
    </row>
    <row r="205" spans="1:6" ht="27.75" customHeight="1">
      <c r="A205" s="7" t="s">
        <v>732</v>
      </c>
      <c r="B205" s="8"/>
      <c r="C205" s="74">
        <v>0.83364436474609471</v>
      </c>
      <c r="D205" s="74">
        <v>3.1730289493717598</v>
      </c>
      <c r="E205" s="74">
        <v>0</v>
      </c>
      <c r="F205" s="74">
        <v>-4.382368847529694</v>
      </c>
    </row>
    <row r="206" spans="1:6" ht="27.75" customHeight="1">
      <c r="A206" s="7" t="s">
        <v>733</v>
      </c>
      <c r="B206" s="8"/>
      <c r="C206" s="74">
        <v>1.2495932830982333</v>
      </c>
      <c r="D206" s="74">
        <v>2.1886527963116555</v>
      </c>
      <c r="E206" s="74">
        <v>0</v>
      </c>
      <c r="F206" s="74">
        <v>-6.1055208973895407</v>
      </c>
    </row>
    <row r="207" spans="1:6" ht="27.75" customHeight="1">
      <c r="A207" s="7" t="s">
        <v>734</v>
      </c>
      <c r="B207" s="8"/>
      <c r="C207" s="74">
        <v>3.2522253536226016</v>
      </c>
      <c r="D207" s="74">
        <v>6.375125600929036</v>
      </c>
      <c r="E207" s="74">
        <v>0</v>
      </c>
      <c r="F207" s="74">
        <v>3.9665033782485629E-6</v>
      </c>
    </row>
    <row r="208" spans="1:6" ht="27.75" customHeight="1">
      <c r="A208" s="7" t="s">
        <v>735</v>
      </c>
      <c r="B208" s="8"/>
      <c r="C208" s="74">
        <v>9.3275910231684911</v>
      </c>
      <c r="D208" s="74">
        <v>6.3484421585450566</v>
      </c>
      <c r="E208" s="74">
        <v>0</v>
      </c>
      <c r="F208" s="74">
        <v>3.9585147018659372E-6</v>
      </c>
    </row>
    <row r="209" spans="1:6" ht="27.75" customHeight="1">
      <c r="A209" s="7" t="s">
        <v>736</v>
      </c>
      <c r="B209" s="8"/>
      <c r="C209" s="74">
        <v>0.26418064605816499</v>
      </c>
      <c r="D209" s="74">
        <v>7.5203295038649056</v>
      </c>
      <c r="E209" s="74">
        <v>0</v>
      </c>
      <c r="F209" s="74">
        <v>3.962065190094832E-6</v>
      </c>
    </row>
    <row r="210" spans="1:6" ht="27.75" customHeight="1">
      <c r="A210" s="7" t="s">
        <v>737</v>
      </c>
      <c r="B210" s="8"/>
      <c r="C210" s="74">
        <v>0.45013002935978985</v>
      </c>
      <c r="D210" s="74">
        <v>7.438000532462449</v>
      </c>
      <c r="E210" s="74">
        <v>0</v>
      </c>
      <c r="F210" s="74">
        <v>3.9585147018659372E-6</v>
      </c>
    </row>
    <row r="211" spans="1:6" ht="27.75" customHeight="1">
      <c r="A211" s="7" t="s">
        <v>738</v>
      </c>
      <c r="B211" s="8"/>
      <c r="C211" s="74">
        <v>0.77982758450359313</v>
      </c>
      <c r="D211" s="74">
        <v>5.5579688165144887</v>
      </c>
      <c r="E211" s="74">
        <v>0</v>
      </c>
      <c r="F211" s="74">
        <v>0</v>
      </c>
    </row>
    <row r="212" spans="1:6" ht="27.75" customHeight="1">
      <c r="A212" s="7" t="s">
        <v>739</v>
      </c>
      <c r="B212" s="8"/>
      <c r="C212" s="74">
        <v>0.1876747373800256</v>
      </c>
      <c r="D212" s="74">
        <v>1.8741511537881532</v>
      </c>
      <c r="E212" s="74">
        <v>0</v>
      </c>
      <c r="F212" s="74">
        <v>0</v>
      </c>
    </row>
    <row r="213" spans="1:6" ht="27.75" customHeight="1">
      <c r="A213" s="7" t="s">
        <v>740</v>
      </c>
      <c r="B213" s="8"/>
      <c r="C213" s="74">
        <v>1.7044924393010883</v>
      </c>
      <c r="D213" s="74">
        <v>0.23448899987757116</v>
      </c>
      <c r="E213" s="74">
        <v>0</v>
      </c>
      <c r="F213" s="74">
        <v>0</v>
      </c>
    </row>
    <row r="214" spans="1:6" ht="27.75" customHeight="1">
      <c r="A214" s="7" t="s">
        <v>741</v>
      </c>
      <c r="B214" s="8"/>
      <c r="C214" s="74">
        <v>5.7365879127710941E-2</v>
      </c>
      <c r="D214" s="74">
        <v>1.6339872214613</v>
      </c>
      <c r="E214" s="74">
        <v>0</v>
      </c>
      <c r="F214" s="74">
        <v>0</v>
      </c>
    </row>
    <row r="215" spans="1:6" ht="27.75" customHeight="1">
      <c r="A215" s="7" t="s">
        <v>742</v>
      </c>
      <c r="B215" s="8"/>
      <c r="C215" s="74">
        <v>4.1399455723712078E-2</v>
      </c>
      <c r="D215" s="74">
        <v>1.6890170484787017</v>
      </c>
      <c r="E215" s="74">
        <v>0</v>
      </c>
      <c r="F215" s="74">
        <v>0</v>
      </c>
    </row>
    <row r="216" spans="1:6" ht="27.75" customHeight="1">
      <c r="A216" s="7" t="s">
        <v>743</v>
      </c>
      <c r="B216" s="8"/>
      <c r="C216" s="74">
        <v>1.3781494827604868</v>
      </c>
      <c r="D216" s="74">
        <v>0.25074394069882311</v>
      </c>
      <c r="E216" s="74">
        <v>0</v>
      </c>
      <c r="F216" s="74">
        <v>0</v>
      </c>
    </row>
    <row r="217" spans="1:6" ht="27.75" customHeight="1">
      <c r="A217" s="7" t="s">
        <v>744</v>
      </c>
      <c r="B217" s="8"/>
      <c r="C217" s="74">
        <v>4.30476337720971</v>
      </c>
      <c r="D217" s="74">
        <v>1.7544788202243002</v>
      </c>
      <c r="E217" s="74">
        <v>0</v>
      </c>
      <c r="F217" s="74">
        <v>0</v>
      </c>
    </row>
    <row r="218" spans="1:6" ht="27.75" customHeight="1">
      <c r="A218" s="7" t="s">
        <v>745</v>
      </c>
      <c r="B218" s="8"/>
      <c r="C218" s="74">
        <v>0.13161449765799343</v>
      </c>
      <c r="D218" s="74">
        <v>5.1419757226659</v>
      </c>
      <c r="E218" s="74">
        <v>0</v>
      </c>
      <c r="F218" s="74">
        <v>-1.7712006344860345</v>
      </c>
    </row>
    <row r="219" spans="1:6" ht="27.75" customHeight="1">
      <c r="A219" s="7" t="s">
        <v>746</v>
      </c>
      <c r="B219" s="8"/>
      <c r="C219" s="74">
        <v>1.5601434213516657E-2</v>
      </c>
      <c r="D219" s="74">
        <v>6.5146422033958444</v>
      </c>
      <c r="E219" s="74">
        <v>0</v>
      </c>
      <c r="F219" s="74">
        <v>-1.774939692240963</v>
      </c>
    </row>
    <row r="220" spans="1:6" ht="27.75" customHeight="1">
      <c r="A220" s="7" t="s">
        <v>747</v>
      </c>
      <c r="B220" s="8"/>
      <c r="C220" s="74">
        <v>2.8728354689538955</v>
      </c>
      <c r="D220" s="74">
        <v>7.4708887863284286</v>
      </c>
      <c r="E220" s="74">
        <v>0</v>
      </c>
      <c r="F220" s="74">
        <v>-1.7851864107996245</v>
      </c>
    </row>
    <row r="221" spans="1:6" ht="27.75" customHeight="1">
      <c r="A221" s="7" t="s">
        <v>748</v>
      </c>
      <c r="B221" s="8"/>
      <c r="C221" s="74">
        <v>0.56551332824280121</v>
      </c>
      <c r="D221" s="74">
        <v>8.2939649186835993</v>
      </c>
      <c r="E221" s="74">
        <v>0</v>
      </c>
      <c r="F221" s="74">
        <v>-1.8079615381229905</v>
      </c>
    </row>
    <row r="222" spans="1:6" ht="27.75" customHeight="1">
      <c r="A222" s="7" t="s">
        <v>749</v>
      </c>
      <c r="B222" s="8"/>
      <c r="C222" s="74">
        <v>0.53106114685119277</v>
      </c>
      <c r="D222" s="74">
        <v>8.0571602955409674</v>
      </c>
      <c r="E222" s="74">
        <v>0</v>
      </c>
      <c r="F222" s="74">
        <v>-1.7931131615205882</v>
      </c>
    </row>
    <row r="223" spans="1:6" ht="27.75" customHeight="1">
      <c r="A223" s="7" t="s">
        <v>750</v>
      </c>
      <c r="B223" s="8"/>
      <c r="C223" s="74">
        <v>0.72105407453604142</v>
      </c>
      <c r="D223" s="74">
        <v>10.546142922614806</v>
      </c>
      <c r="E223" s="74">
        <v>0</v>
      </c>
      <c r="F223" s="74">
        <v>-1.8267302285495088</v>
      </c>
    </row>
    <row r="224" spans="1:6" ht="27.75" customHeight="1">
      <c r="A224" s="7" t="s">
        <v>751</v>
      </c>
      <c r="B224" s="8"/>
      <c r="C224" s="74">
        <v>0.4613384761942062</v>
      </c>
      <c r="D224" s="74">
        <v>5.1491940652862258</v>
      </c>
      <c r="E224" s="74">
        <v>0</v>
      </c>
      <c r="F224" s="74">
        <v>-1.7738190931789353</v>
      </c>
    </row>
    <row r="225" spans="1:6" ht="27.75" customHeight="1">
      <c r="A225" s="7" t="s">
        <v>752</v>
      </c>
      <c r="B225" s="8"/>
      <c r="C225" s="74">
        <v>2.0343571215060101</v>
      </c>
      <c r="D225" s="74">
        <v>5.2931197246155879</v>
      </c>
      <c r="E225" s="74">
        <v>0</v>
      </c>
      <c r="F225" s="74">
        <v>1.9792301610983303E-5</v>
      </c>
    </row>
    <row r="226" spans="1:6" ht="27.75" customHeight="1">
      <c r="A226" s="7" t="s">
        <v>753</v>
      </c>
      <c r="B226" s="8"/>
      <c r="C226" s="74">
        <v>4.5030280572961202E-3</v>
      </c>
      <c r="D226" s="74">
        <v>-9.6479611261493139E-2</v>
      </c>
      <c r="E226" s="74">
        <v>0</v>
      </c>
      <c r="F226" s="74">
        <v>1.9807757107372437E-5</v>
      </c>
    </row>
    <row r="227" spans="1:6" ht="27.75" customHeight="1">
      <c r="A227" s="7" t="s">
        <v>754</v>
      </c>
      <c r="B227" s="8"/>
      <c r="C227" s="74">
        <v>0.57376939913571601</v>
      </c>
      <c r="D227" s="74">
        <v>-3.6528358761019203E-2</v>
      </c>
      <c r="E227" s="74">
        <v>0</v>
      </c>
      <c r="F227" s="74">
        <v>2.8614125584837327E-6</v>
      </c>
    </row>
    <row r="228" spans="1:6" ht="27.75" customHeight="1">
      <c r="A228" s="7" t="s">
        <v>755</v>
      </c>
      <c r="B228" s="8"/>
      <c r="C228" s="74">
        <v>0.23238577577826719</v>
      </c>
      <c r="D228" s="74">
        <v>1.6957049912781164</v>
      </c>
      <c r="E228" s="74">
        <v>0</v>
      </c>
      <c r="F228" s="74">
        <v>1.9843522763210859E-5</v>
      </c>
    </row>
    <row r="229" spans="1:6" ht="27.75" customHeight="1">
      <c r="A229" s="7" t="s">
        <v>756</v>
      </c>
      <c r="B229" s="8"/>
      <c r="C229" s="74">
        <v>0</v>
      </c>
      <c r="D229" s="74">
        <v>3.7471885349305745</v>
      </c>
      <c r="E229" s="74">
        <v>0</v>
      </c>
      <c r="F229" s="74">
        <v>0</v>
      </c>
    </row>
    <row r="230" spans="1:6" ht="27.75" customHeight="1">
      <c r="A230" s="7" t="s">
        <v>757</v>
      </c>
      <c r="B230" s="8"/>
      <c r="C230" s="74">
        <v>1.8177387778221559</v>
      </c>
      <c r="D230" s="74">
        <v>6.5088644089985568</v>
      </c>
      <c r="E230" s="74">
        <v>0</v>
      </c>
      <c r="F230" s="74">
        <v>0.18629239338614978</v>
      </c>
    </row>
    <row r="231" spans="1:6" ht="27.75" customHeight="1">
      <c r="A231" s="7" t="s">
        <v>758</v>
      </c>
      <c r="B231" s="8"/>
      <c r="C231" s="74">
        <v>4.1442106813275865</v>
      </c>
      <c r="D231" s="74">
        <v>6.2501337222981848</v>
      </c>
      <c r="E231" s="74">
        <v>0</v>
      </c>
      <c r="F231" s="74">
        <v>-0.14097688495744606</v>
      </c>
    </row>
    <row r="232" spans="1:6" ht="27.75" customHeight="1">
      <c r="A232" s="7" t="s">
        <v>759</v>
      </c>
      <c r="B232" s="8"/>
      <c r="C232" s="74">
        <v>1.1920705950882251</v>
      </c>
      <c r="D232" s="74">
        <v>7.2406210035997347</v>
      </c>
      <c r="E232" s="74">
        <v>0</v>
      </c>
      <c r="F232" s="74">
        <v>2.5248780985601887E-2</v>
      </c>
    </row>
    <row r="233" spans="1:6" ht="27.75" customHeight="1">
      <c r="A233" s="7" t="s">
        <v>760</v>
      </c>
      <c r="B233" s="8"/>
      <c r="C233" s="74">
        <v>4.9001408243473925</v>
      </c>
      <c r="D233" s="74">
        <v>7.6510266912958835</v>
      </c>
      <c r="E233" s="74">
        <v>0</v>
      </c>
      <c r="F233" s="74">
        <v>8.2277562347793626E-2</v>
      </c>
    </row>
    <row r="234" spans="1:6" ht="27.75" customHeight="1">
      <c r="A234" s="7" t="s">
        <v>761</v>
      </c>
      <c r="B234" s="8"/>
      <c r="C234" s="74">
        <v>1.6341926528785407</v>
      </c>
      <c r="D234" s="74">
        <v>11.072287610736138</v>
      </c>
      <c r="E234" s="74">
        <v>0</v>
      </c>
      <c r="F234" s="74">
        <v>-4.4868619731909511E-2</v>
      </c>
    </row>
    <row r="235" spans="1:6" ht="27.75" customHeight="1">
      <c r="A235" s="7" t="s">
        <v>762</v>
      </c>
      <c r="B235" s="8"/>
      <c r="C235" s="74">
        <v>1.8317256368566814</v>
      </c>
      <c r="D235" s="74">
        <v>15.899398130094614</v>
      </c>
      <c r="E235" s="74">
        <v>0</v>
      </c>
      <c r="F235" s="74">
        <v>-4.2347824658737106E-2</v>
      </c>
    </row>
    <row r="236" spans="1:6" ht="27.75" customHeight="1">
      <c r="A236" s="7" t="s">
        <v>763</v>
      </c>
      <c r="B236" s="8"/>
      <c r="C236" s="74">
        <v>9.3259719359296542E-2</v>
      </c>
      <c r="D236" s="74">
        <v>6.764766715393753</v>
      </c>
      <c r="E236" s="74">
        <v>0</v>
      </c>
      <c r="F236" s="74">
        <v>-3.8274749937406483E-2</v>
      </c>
    </row>
    <row r="237" spans="1:6" ht="27.75" customHeight="1">
      <c r="A237" s="7" t="s">
        <v>764</v>
      </c>
      <c r="B237" s="8"/>
      <c r="C237" s="74">
        <v>2.4272938507744595</v>
      </c>
      <c r="D237" s="74">
        <v>5.9511176032207791</v>
      </c>
      <c r="E237" s="74">
        <v>0</v>
      </c>
      <c r="F237" s="74">
        <v>-3.8453483792621306E-2</v>
      </c>
    </row>
    <row r="238" spans="1:6" ht="27.75" customHeight="1">
      <c r="A238" s="7" t="s">
        <v>765</v>
      </c>
      <c r="B238" s="8"/>
      <c r="C238" s="74">
        <v>3.5651818572955341</v>
      </c>
      <c r="D238" s="74">
        <v>10.175030062973239</v>
      </c>
      <c r="E238" s="74">
        <v>0</v>
      </c>
      <c r="F238" s="74">
        <v>-4.2093856151739037E-2</v>
      </c>
    </row>
    <row r="239" spans="1:6" ht="27.75" customHeight="1">
      <c r="A239" s="7" t="s">
        <v>766</v>
      </c>
      <c r="B239" s="8"/>
      <c r="C239" s="74">
        <v>1.4287673112996619</v>
      </c>
      <c r="D239" s="74">
        <v>15.027293761504113</v>
      </c>
      <c r="E239" s="74">
        <v>0</v>
      </c>
      <c r="F239" s="74">
        <v>-3.2604883239022567E-2</v>
      </c>
    </row>
    <row r="240" spans="1:6" ht="27.75" customHeight="1">
      <c r="A240" s="7" t="s">
        <v>767</v>
      </c>
      <c r="B240" s="8"/>
      <c r="C240" s="74">
        <v>1.6977701623165844</v>
      </c>
      <c r="D240" s="74">
        <v>14.86185096584985</v>
      </c>
      <c r="E240" s="74">
        <v>0</v>
      </c>
      <c r="F240" s="74">
        <v>1.2550939996321092E-2</v>
      </c>
    </row>
    <row r="241" spans="1:6" ht="27.75" customHeight="1">
      <c r="A241" s="7" t="s">
        <v>768</v>
      </c>
      <c r="B241" s="8"/>
      <c r="C241" s="74">
        <v>0.23217045337431069</v>
      </c>
      <c r="D241" s="74">
        <v>2.794067611945958</v>
      </c>
      <c r="E241" s="74">
        <v>3.9641347807306912E-4</v>
      </c>
      <c r="F241" s="74">
        <v>9.6791558926808935E-6</v>
      </c>
    </row>
    <row r="242" spans="1:6" ht="27.75" customHeight="1">
      <c r="A242" s="7" t="s">
        <v>769</v>
      </c>
      <c r="B242" s="8"/>
      <c r="C242" s="74">
        <v>2.3902307525955102</v>
      </c>
      <c r="D242" s="74">
        <v>7.8178093681020417</v>
      </c>
      <c r="E242" s="74">
        <v>4.0120517094333134E-4</v>
      </c>
      <c r="F242" s="74">
        <v>9.8021132606338364E-6</v>
      </c>
    </row>
    <row r="243" spans="1:6" ht="27.75" customHeight="1">
      <c r="A243" s="7" t="s">
        <v>770</v>
      </c>
      <c r="B243" s="8"/>
      <c r="C243" s="74">
        <v>-1.7920907209711286E-2</v>
      </c>
      <c r="D243" s="74">
        <v>2.8718082429701184</v>
      </c>
      <c r="E243" s="74">
        <v>4.0216353226489891E-4</v>
      </c>
      <c r="F243" s="74">
        <v>9.7791420396477242E-6</v>
      </c>
    </row>
    <row r="244" spans="1:6" ht="27.75" customHeight="1">
      <c r="A244" s="7" t="s">
        <v>771</v>
      </c>
      <c r="B244" s="8"/>
      <c r="C244" s="74">
        <v>-4.8457413237270902E-2</v>
      </c>
      <c r="D244" s="74">
        <v>2.8463531228205889</v>
      </c>
      <c r="E244" s="74">
        <v>3.9833013247398281E-4</v>
      </c>
      <c r="F244" s="74">
        <v>9.740583092647137E-6</v>
      </c>
    </row>
    <row r="245" spans="1:6" ht="27.75" customHeight="1">
      <c r="A245" s="7" t="s">
        <v>772</v>
      </c>
      <c r="B245" s="8"/>
      <c r="C245" s="74">
        <v>0.19150575082030963</v>
      </c>
      <c r="D245" s="74">
        <v>2.7697506776869791</v>
      </c>
      <c r="E245" s="74">
        <v>3.9481628924050447E-4</v>
      </c>
      <c r="F245" s="74">
        <v>9.6406999195574189E-6</v>
      </c>
    </row>
    <row r="246" spans="1:6" ht="27.75" customHeight="1">
      <c r="A246" s="7" t="s">
        <v>773</v>
      </c>
      <c r="B246" s="8"/>
      <c r="C246" s="74">
        <v>2.2271277624903272</v>
      </c>
      <c r="D246" s="74">
        <v>5.5945224235597815</v>
      </c>
      <c r="E246" s="74">
        <v>0</v>
      </c>
      <c r="F246" s="74">
        <v>0</v>
      </c>
    </row>
    <row r="247" spans="1:6" ht="27.75" customHeight="1">
      <c r="A247" s="7" t="s">
        <v>774</v>
      </c>
      <c r="B247" s="8"/>
      <c r="C247" s="74">
        <v>3.5866591853788043</v>
      </c>
      <c r="D247" s="74">
        <v>6.5687404137930887</v>
      </c>
      <c r="E247" s="74">
        <v>0</v>
      </c>
      <c r="F247" s="74">
        <v>0</v>
      </c>
    </row>
    <row r="248" spans="1:6" ht="27.75" customHeight="1">
      <c r="A248" s="7" t="s">
        <v>775</v>
      </c>
      <c r="B248" s="8"/>
      <c r="C248" s="74">
        <v>2.8433411727851636</v>
      </c>
      <c r="D248" s="74">
        <v>6.1801609014327834</v>
      </c>
      <c r="E248" s="74">
        <v>0</v>
      </c>
      <c r="F248" s="74">
        <v>0</v>
      </c>
    </row>
    <row r="249" spans="1:6" ht="27.75" customHeight="1">
      <c r="A249" s="7" t="s">
        <v>776</v>
      </c>
      <c r="B249" s="8"/>
      <c r="C249" s="74">
        <v>0.15304884787144202</v>
      </c>
      <c r="D249" s="74">
        <v>6.5349932313765642</v>
      </c>
      <c r="E249" s="74">
        <v>0</v>
      </c>
      <c r="F249" s="74">
        <v>0</v>
      </c>
    </row>
    <row r="250" spans="1:6" ht="27.75" customHeight="1">
      <c r="A250" s="7" t="s">
        <v>777</v>
      </c>
      <c r="B250" s="8"/>
      <c r="C250" s="74">
        <v>2.0499524679753982</v>
      </c>
      <c r="D250" s="74">
        <v>6.022424332675075</v>
      </c>
      <c r="E250" s="74">
        <v>0</v>
      </c>
      <c r="F250" s="74">
        <v>0</v>
      </c>
    </row>
    <row r="251" spans="1:6" ht="27.75" customHeight="1">
      <c r="A251" s="7" t="s">
        <v>778</v>
      </c>
      <c r="B251" s="8"/>
      <c r="C251" s="74">
        <v>2.4274090626415443</v>
      </c>
      <c r="D251" s="74">
        <v>0.24783190675123745</v>
      </c>
      <c r="E251" s="74">
        <v>-3.6845469281313791E-4</v>
      </c>
      <c r="F251" s="74">
        <v>-9.4448149666556493E-6</v>
      </c>
    </row>
    <row r="252" spans="1:6" ht="27.75" customHeight="1">
      <c r="A252" s="7" t="s">
        <v>779</v>
      </c>
      <c r="B252" s="8"/>
      <c r="C252" s="74">
        <v>1.7124549594312373</v>
      </c>
      <c r="D252" s="74">
        <v>0.10068257794645466</v>
      </c>
      <c r="E252" s="74">
        <v>0</v>
      </c>
      <c r="F252" s="74">
        <v>-3.798424819001556E-4</v>
      </c>
    </row>
    <row r="253" spans="1:6" ht="27.75" customHeight="1">
      <c r="A253" s="7" t="s">
        <v>780</v>
      </c>
      <c r="B253" s="8"/>
      <c r="C253" s="74">
        <v>1.9551478916632912</v>
      </c>
      <c r="D253" s="74">
        <v>7.4944443649506338</v>
      </c>
      <c r="E253" s="74">
        <v>-3.725810977023322E-4</v>
      </c>
      <c r="F253" s="74">
        <v>-9.5294202353851641E-6</v>
      </c>
    </row>
    <row r="254" spans="1:6" ht="27.75" customHeight="1">
      <c r="A254" s="7" t="s">
        <v>781</v>
      </c>
      <c r="B254" s="8"/>
      <c r="C254" s="74">
        <v>1.5910428770720846</v>
      </c>
      <c r="D254" s="74">
        <v>9.378523144166856E-2</v>
      </c>
      <c r="E254" s="74">
        <v>0</v>
      </c>
      <c r="F254" s="74">
        <v>-3.6302815438115602E-4</v>
      </c>
    </row>
    <row r="255" spans="1:6" ht="27.75" customHeight="1">
      <c r="A255" s="7" t="s">
        <v>782</v>
      </c>
      <c r="B255" s="8"/>
      <c r="C255" s="74">
        <v>0</v>
      </c>
      <c r="D255" s="74">
        <v>0</v>
      </c>
      <c r="E255" s="74">
        <v>-3.6409930048300785E-3</v>
      </c>
      <c r="F255" s="74">
        <v>0</v>
      </c>
    </row>
    <row r="256" spans="1:6" ht="27.75" customHeight="1">
      <c r="A256" s="7" t="s">
        <v>783</v>
      </c>
      <c r="B256" s="8"/>
      <c r="C256" s="74">
        <v>0</v>
      </c>
      <c r="D256" s="74">
        <v>0</v>
      </c>
      <c r="E256" s="74">
        <v>-4.4840256976572844E-3</v>
      </c>
      <c r="F256" s="74">
        <v>0</v>
      </c>
    </row>
    <row r="257" spans="1:6" ht="27.75" customHeight="1">
      <c r="A257" s="7" t="s">
        <v>784</v>
      </c>
      <c r="B257" s="8"/>
      <c r="C257" s="74">
        <v>-0.14170326507079786</v>
      </c>
      <c r="D257" s="74">
        <v>1.9047854808885161</v>
      </c>
      <c r="E257" s="74">
        <v>-3.6305841110336942E-4</v>
      </c>
      <c r="F257" s="74">
        <v>-9.3524080056807728E-6</v>
      </c>
    </row>
    <row r="258" spans="1:6" ht="27.75" customHeight="1">
      <c r="A258" s="7" t="s">
        <v>785</v>
      </c>
      <c r="B258" s="8"/>
      <c r="C258" s="74">
        <v>0.12867017102488279</v>
      </c>
      <c r="D258" s="74">
        <v>0</v>
      </c>
      <c r="E258" s="74">
        <v>0</v>
      </c>
      <c r="F258" s="74">
        <v>0</v>
      </c>
    </row>
    <row r="259" spans="1:6" ht="27.75" customHeight="1">
      <c r="A259" s="7" t="s">
        <v>786</v>
      </c>
      <c r="B259" s="8"/>
      <c r="C259" s="74">
        <v>-1.3772041079770581E-2</v>
      </c>
      <c r="D259" s="74">
        <v>-0.14034663817411422</v>
      </c>
      <c r="E259" s="74">
        <v>0.10739538105880107</v>
      </c>
      <c r="F259" s="74">
        <v>-3.5416988952136053E-4</v>
      </c>
    </row>
    <row r="260" spans="1:6" ht="27.75" customHeight="1">
      <c r="A260" s="7" t="s">
        <v>787</v>
      </c>
      <c r="B260" s="8"/>
      <c r="C260" s="74">
        <v>1.4831647537833414</v>
      </c>
      <c r="D260" s="74">
        <v>1.1101113945437595</v>
      </c>
      <c r="E260" s="74">
        <v>0</v>
      </c>
      <c r="F260" s="74">
        <v>0</v>
      </c>
    </row>
  </sheetData>
  <sheetProtection selectLockedCells="1" selectUnlockedCells="1"/>
  <mergeCells count="1">
    <mergeCell ref="A2:F2"/>
  </mergeCells>
  <phoneticPr fontId="2"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Overview</vt:lpstr>
      <vt:lpstr>Annex 1 -LV-HV Charges</vt:lpstr>
      <vt:lpstr>Annex 2 - EHV Charges</vt:lpstr>
      <vt:lpstr>Annex 3 - Preserved Charges</vt:lpstr>
      <vt:lpstr>Annex 4 - LDNO Charges</vt:lpstr>
      <vt:lpstr>Annex 5 - LLFs</vt:lpstr>
      <vt:lpstr>Annex 6 - Nodal prices LRIC</vt:lpstr>
      <vt:lpstr>'Annex 1 -LV-HV Charges'!Print_Area</vt:lpstr>
      <vt:lpstr>'Annex 2 - EHV Charges'!Print_Area</vt:lpstr>
      <vt:lpstr>'Annex 3 - Preserved Charges'!Print_Area</vt:lpstr>
      <vt:lpstr>'Annex 4 - LDNO Charges'!Print_Area</vt:lpstr>
      <vt:lpstr>'Annex 5 - LLFs'!Print_Area</vt:lpstr>
      <vt:lpstr>'Annex 6 - Nodal prices LRIC'!Print_Area</vt:lpstr>
      <vt:lpstr>'Annex 1 -LV-HV Charges'!Print_Titles</vt:lpstr>
      <vt:lpstr>'Annex 2 - EHV Charges'!Print_Titles</vt:lpstr>
      <vt:lpstr>'Annex 4 - LDNO Charges'!Print_Titles</vt:lpstr>
      <vt:lpstr>'Annex 6 - Nodal prices LRIC'!Print_Titles</vt:lpstr>
    </vt:vector>
  </TitlesOfParts>
  <Company>CE Electric UK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dwornell</cp:lastModifiedBy>
  <cp:lastPrinted>2011-12-21T15:27:58Z</cp:lastPrinted>
  <dcterms:created xsi:type="dcterms:W3CDTF">2009-11-12T11:38:00Z</dcterms:created>
  <dcterms:modified xsi:type="dcterms:W3CDTF">2012-02-17T10:19:51Z</dcterms:modified>
</cp:coreProperties>
</file>